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iles\research\research\Retirement &amp; Investor Research\ICI-SIFMA IRA Database Project\2023\traditional\to production\"/>
    </mc:Choice>
  </mc:AlternateContent>
  <xr:revisionPtr revIDLastSave="0" documentId="13_ncr:1_{E0C2B940-AF0F-4411-BE0F-B612BB86AA39}" xr6:coauthVersionLast="47" xr6:coauthVersionMax="47" xr10:uidLastSave="{00000000-0000-0000-0000-000000000000}"/>
  <bookViews>
    <workbookView xWindow="-108" yWindow="-108" windowWidth="46296" windowHeight="18696" tabRatio="809" activeTab="1" xr2:uid="{00000000-000D-0000-FFFF-FFFF00000000}"/>
  </bookViews>
  <sheets>
    <sheet name="List of figures" sheetId="31" r:id="rId1"/>
    <sheet name="Figure A.1" sheetId="25" r:id="rId2"/>
    <sheet name="Figure A.2" sheetId="32" r:id="rId3"/>
    <sheet name="Figure A.3" sheetId="13" r:id="rId4"/>
    <sheet name="Figure A.4" sheetId="14" r:id="rId5"/>
    <sheet name="Figure A.5" sheetId="33" r:id="rId6"/>
    <sheet name="Figure A.6" sheetId="34" r:id="rId7"/>
    <sheet name="Figure A.7" sheetId="15" r:id="rId8"/>
    <sheet name="Figure A.8" sheetId="35" r:id="rId9"/>
    <sheet name="Figure A.9" sheetId="16" r:id="rId10"/>
    <sheet name="Figure A.10" sheetId="36" r:id="rId11"/>
    <sheet name="Figure A.11" sheetId="17" r:id="rId12"/>
    <sheet name="Figure A.12" sheetId="37" r:id="rId13"/>
    <sheet name="Figure A.13" sheetId="18" r:id="rId14"/>
    <sheet name="Figure A.14" sheetId="38" r:id="rId15"/>
    <sheet name="Figure A.15" sheetId="19" r:id="rId16"/>
    <sheet name="Figure A.16" sheetId="20" r:id="rId17"/>
    <sheet name="Figure A.17" sheetId="22" r:id="rId18"/>
    <sheet name="Figure A.18" sheetId="21" r:id="rId19"/>
    <sheet name="Figure A.19" sheetId="23" r:id="rId20"/>
    <sheet name="Figure A.20" sheetId="29" r:id="rId21"/>
    <sheet name="Figure A.21" sheetId="24" r:id="rId22"/>
    <sheet name="Figure A.22" sheetId="39" r:id="rId23"/>
    <sheet name="Figure A.23" sheetId="40" r:id="rId24"/>
    <sheet name="Figure A.24" sheetId="26" r:id="rId25"/>
    <sheet name="Figure A.25" sheetId="27" r:id="rId26"/>
    <sheet name="Figure A.26" sheetId="2" r:id="rId27"/>
  </sheets>
  <definedNames>
    <definedName name="_AMO_UniqueIdentifier" localSheetId="15" hidden="1">"'1ac9229e-325f-43cd-8166-7d2fecca64c9'"</definedName>
    <definedName name="_AMO_UniqueIdentifier" localSheetId="16" hidden="1">"'1ac9229e-325f-43cd-8166-7d2fecca64c9'"</definedName>
    <definedName name="_AMO_UniqueIdentifier" hidden="1">"'5100196e-cbd2-4880-b02e-5c6b107051d5'"</definedName>
    <definedName name="asdfsdaf" localSheetId="11" hidden="1">#REF!</definedName>
    <definedName name="asdfsdaf" localSheetId="12" hidden="1">#REF!</definedName>
    <definedName name="asdfsdaf" localSheetId="13" hidden="1">#REF!</definedName>
    <definedName name="asdfsdaf" localSheetId="15" hidden="1">#REF!</definedName>
    <definedName name="asdfsdaf" localSheetId="16" hidden="1">#REF!</definedName>
    <definedName name="asdfsdaf" localSheetId="17" hidden="1">#REF!</definedName>
    <definedName name="asdfsdaf" localSheetId="18" hidden="1">#REF!</definedName>
    <definedName name="asdfsdaf" localSheetId="19" hidden="1">#REF!</definedName>
    <definedName name="asdfsdaf" localSheetId="2" hidden="1">#REF!</definedName>
    <definedName name="asdfsdaf" localSheetId="20" hidden="1">#REF!</definedName>
    <definedName name="asdfsdaf" localSheetId="21" hidden="1">#REF!</definedName>
    <definedName name="asdfsdaf" localSheetId="23" hidden="1">#REF!</definedName>
    <definedName name="asdfsdaf" localSheetId="24" hidden="1">#REF!</definedName>
    <definedName name="asdfsdaf" localSheetId="25" hidden="1">#REF!</definedName>
    <definedName name="asdfsdaf" localSheetId="26" hidden="1">#REF!</definedName>
    <definedName name="asdfsdaf" localSheetId="3" hidden="1">#REF!</definedName>
    <definedName name="asdfsdaf" localSheetId="4" hidden="1">#REF!</definedName>
    <definedName name="asdfsdaf" localSheetId="7" hidden="1">#REF!</definedName>
    <definedName name="asdfsdaf" localSheetId="8" hidden="1">#REF!</definedName>
    <definedName name="asdfsdaf" localSheetId="9" hidden="1">#REF!</definedName>
    <definedName name="asdfsdaf" hidden="1">#REF!</definedName>
    <definedName name="BLPH5" localSheetId="2" hidden="1">#REF!</definedName>
    <definedName name="BLPH5" localSheetId="20" hidden="1">#REF!</definedName>
    <definedName name="BLPH5" localSheetId="23" hidden="1">#REF!</definedName>
    <definedName name="BLPH5" localSheetId="24" hidden="1">#REF!</definedName>
    <definedName name="BLPH5" localSheetId="25" hidden="1">#REF!</definedName>
    <definedName name="BLPH5" hidden="1">#REF!</definedName>
    <definedName name="BLPH8" localSheetId="12" hidden="1">#REF!</definedName>
    <definedName name="BLPH8" localSheetId="13" hidden="1">#REF!</definedName>
    <definedName name="BLPH8" localSheetId="17" hidden="1">#REF!</definedName>
    <definedName name="BLPH8" localSheetId="19" hidden="1">#REF!</definedName>
    <definedName name="BLPH8" localSheetId="2" hidden="1">#REF!</definedName>
    <definedName name="BLPH8" localSheetId="20" hidden="1">#REF!</definedName>
    <definedName name="BLPH8" localSheetId="23" hidden="1">#REF!</definedName>
    <definedName name="BLPH8" localSheetId="24" hidden="1">#REF!</definedName>
    <definedName name="BLPH8" localSheetId="25" hidden="1">#REF!</definedName>
    <definedName name="BLPH8" localSheetId="3" hidden="1">#REF!</definedName>
    <definedName name="BLPH8" localSheetId="7" hidden="1">#REF!</definedName>
    <definedName name="BLPH8" localSheetId="8" hidden="1">#REF!</definedName>
    <definedName name="BLPH8" localSheetId="9" hidden="1">#REF!</definedName>
    <definedName name="BLPH8" hidden="1">#REF!</definedName>
    <definedName name="BLPH8_2002" localSheetId="12" hidden="1">#REF!</definedName>
    <definedName name="BLPH8_2002" localSheetId="13" hidden="1">#REF!</definedName>
    <definedName name="BLPH8_2002" localSheetId="17" hidden="1">#REF!</definedName>
    <definedName name="BLPH8_2002" localSheetId="19" hidden="1">#REF!</definedName>
    <definedName name="BLPH8_2002" localSheetId="2" hidden="1">#REF!</definedName>
    <definedName name="BLPH8_2002" localSheetId="20" hidden="1">#REF!</definedName>
    <definedName name="BLPH8_2002" localSheetId="23" hidden="1">#REF!</definedName>
    <definedName name="BLPH8_2002" localSheetId="24" hidden="1">#REF!</definedName>
    <definedName name="BLPH8_2002" localSheetId="25" hidden="1">#REF!</definedName>
    <definedName name="BLPH8_2002" localSheetId="3" hidden="1">#REF!</definedName>
    <definedName name="BLPH8_2002" localSheetId="7" hidden="1">#REF!</definedName>
    <definedName name="BLPH8_2002" localSheetId="8" hidden="1">#REF!</definedName>
    <definedName name="BLPH8_2002" localSheetId="9" hidden="1">#REF!</definedName>
    <definedName name="BLPH8_2002" hidden="1">#REF!</definedName>
    <definedName name="Main" localSheetId="11" hidden="1">#REF!</definedName>
    <definedName name="Main" localSheetId="12" hidden="1">#REF!</definedName>
    <definedName name="Main" localSheetId="13" hidden="1">#REF!</definedName>
    <definedName name="Main" localSheetId="17" hidden="1">#REF!</definedName>
    <definedName name="Main" localSheetId="18" hidden="1">#REF!</definedName>
    <definedName name="Main" localSheetId="19" hidden="1">#REF!</definedName>
    <definedName name="Main" localSheetId="2" hidden="1">#REF!</definedName>
    <definedName name="Main" localSheetId="20" hidden="1">#REF!</definedName>
    <definedName name="Main" localSheetId="23" hidden="1">#REF!</definedName>
    <definedName name="Main" localSheetId="24" hidden="1">#REF!</definedName>
    <definedName name="Main" localSheetId="25" hidden="1">#REF!</definedName>
    <definedName name="Main" localSheetId="26" hidden="1">#REF!</definedName>
    <definedName name="Main" localSheetId="3" hidden="1">#REF!</definedName>
    <definedName name="Main" localSheetId="7" hidden="1">#REF!</definedName>
    <definedName name="Main" localSheetId="8" hidden="1">#REF!</definedName>
    <definedName name="Main" localSheetId="9" hidden="1">#REF!</definedName>
    <definedName name="Main" hidden="1">#REF!</definedName>
    <definedName name="Main1" localSheetId="12" hidden="1">#REF!</definedName>
    <definedName name="Main1" localSheetId="13" hidden="1">#REF!</definedName>
    <definedName name="Main1" localSheetId="17" hidden="1">#REF!</definedName>
    <definedName name="Main1" localSheetId="18" hidden="1">#REF!</definedName>
    <definedName name="Main1" localSheetId="19" hidden="1">#REF!</definedName>
    <definedName name="Main1" localSheetId="2" hidden="1">#REF!</definedName>
    <definedName name="Main1" localSheetId="20" hidden="1">#REF!</definedName>
    <definedName name="Main1" localSheetId="23" hidden="1">#REF!</definedName>
    <definedName name="Main1" localSheetId="24" hidden="1">#REF!</definedName>
    <definedName name="Main1" localSheetId="25" hidden="1">#REF!</definedName>
    <definedName name="Main1" localSheetId="3" hidden="1">#REF!</definedName>
    <definedName name="Main1" localSheetId="7" hidden="1">#REF!</definedName>
    <definedName name="Main1" localSheetId="8" hidden="1">#REF!</definedName>
    <definedName name="Main1" localSheetId="9" hidden="1">#REF!</definedName>
    <definedName name="Main1" hidden="1">#REF!</definedName>
    <definedName name="Main2" localSheetId="12" hidden="1">#REF!</definedName>
    <definedName name="Main2" localSheetId="13" hidden="1">#REF!</definedName>
    <definedName name="Main2" localSheetId="17" hidden="1">#REF!</definedName>
    <definedName name="Main2" localSheetId="18" hidden="1">#REF!</definedName>
    <definedName name="Main2" localSheetId="19" hidden="1">#REF!</definedName>
    <definedName name="Main2" localSheetId="2" hidden="1">#REF!</definedName>
    <definedName name="Main2" localSheetId="20" hidden="1">#REF!</definedName>
    <definedName name="Main2" localSheetId="23" hidden="1">#REF!</definedName>
    <definedName name="Main2" localSheetId="24" hidden="1">#REF!</definedName>
    <definedName name="Main2" localSheetId="25" hidden="1">#REF!</definedName>
    <definedName name="Main2" localSheetId="3" hidden="1">#REF!</definedName>
    <definedName name="Main2" localSheetId="7" hidden="1">#REF!</definedName>
    <definedName name="Main2" localSheetId="8" hidden="1">#REF!</definedName>
    <definedName name="Main2" localSheetId="9" hidden="1">#REF!</definedName>
    <definedName name="Main2" hidden="1">#REF!</definedName>
    <definedName name="Main4" localSheetId="12" hidden="1">#REF!</definedName>
    <definedName name="Main4" localSheetId="13" hidden="1">#REF!</definedName>
    <definedName name="Main4" localSheetId="17" hidden="1">#REF!</definedName>
    <definedName name="Main4" localSheetId="18" hidden="1">#REF!</definedName>
    <definedName name="Main4" localSheetId="19" hidden="1">#REF!</definedName>
    <definedName name="Main4" localSheetId="2" hidden="1">#REF!</definedName>
    <definedName name="Main4" localSheetId="20" hidden="1">#REF!</definedName>
    <definedName name="Main4" localSheetId="23" hidden="1">#REF!</definedName>
    <definedName name="Main4" localSheetId="24" hidden="1">#REF!</definedName>
    <definedName name="Main4" localSheetId="25" hidden="1">#REF!</definedName>
    <definedName name="Main4" localSheetId="3" hidden="1">#REF!</definedName>
    <definedName name="Main4" localSheetId="7" hidden="1">#REF!</definedName>
    <definedName name="Main4" localSheetId="8" hidden="1">#REF!</definedName>
    <definedName name="Main4" localSheetId="9" hidden="1">#REF!</definedName>
    <definedName name="Main4" hidden="1">#REF!</definedName>
    <definedName name="Main5" localSheetId="12" hidden="1">#REF!</definedName>
    <definedName name="Main5" localSheetId="13" hidden="1">#REF!</definedName>
    <definedName name="Main5" localSheetId="17" hidden="1">#REF!</definedName>
    <definedName name="Main5" localSheetId="18" hidden="1">#REF!</definedName>
    <definedName name="Main5" localSheetId="19" hidden="1">#REF!</definedName>
    <definedName name="Main5" localSheetId="2" hidden="1">#REF!</definedName>
    <definedName name="Main5" localSheetId="20" hidden="1">#REF!</definedName>
    <definedName name="Main5" localSheetId="23" hidden="1">#REF!</definedName>
    <definedName name="Main5" localSheetId="24" hidden="1">#REF!</definedName>
    <definedName name="Main5" localSheetId="25" hidden="1">#REF!</definedName>
    <definedName name="Main5" localSheetId="3" hidden="1">#REF!</definedName>
    <definedName name="Main5" localSheetId="7" hidden="1">#REF!</definedName>
    <definedName name="Main5" localSheetId="8" hidden="1">#REF!</definedName>
    <definedName name="Main5" localSheetId="9" hidden="1">#REF!</definedName>
    <definedName name="Main5" hidden="1">#REF!</definedName>
    <definedName name="_xlnm.Print_Area" localSheetId="1">'Figure A.1'!$A$1:$G$27</definedName>
    <definedName name="_xlnm.Print_Area" localSheetId="10">'Figure A.10'!$A$1:$L$17</definedName>
    <definedName name="_xlnm.Print_Area" localSheetId="11">'Figure A.11'!$A$1:$J$37</definedName>
    <definedName name="_xlnm.Print_Area" localSheetId="12">'Figure A.12'!$A$1:$F$29</definedName>
    <definedName name="_xlnm.Print_Area" localSheetId="13">'Figure A.13'!$A$1:$I$25</definedName>
    <definedName name="_xlnm.Print_Area" localSheetId="14">'Figure A.14'!$A$1:$J$16</definedName>
    <definedName name="_xlnm.Print_Area" localSheetId="15">'Figure A.15'!$A$1:$J$21</definedName>
    <definedName name="_xlnm.Print_Area" localSheetId="16">'Figure A.16'!$A$1:$J$21</definedName>
    <definedName name="_xlnm.Print_Area" localSheetId="17">'Figure A.17'!$A$1:$J$22</definedName>
    <definedName name="_xlnm.Print_Area" localSheetId="18">'Figure A.18'!$A$1:$H$30</definedName>
    <definedName name="_xlnm.Print_Area" localSheetId="19">'Figure A.19'!$A$1:$K$23</definedName>
    <definedName name="_xlnm.Print_Area" localSheetId="2">'Figure A.2'!$A$1:$G$31</definedName>
    <definedName name="_xlnm.Print_Area" localSheetId="20">'Figure A.20'!$A$1:$J$29</definedName>
    <definedName name="_xlnm.Print_Area" localSheetId="21">'Figure A.21'!$A$1:$Q$13</definedName>
    <definedName name="_xlnm.Print_Area" localSheetId="22">'Figure A.22'!$A$1:$K$23</definedName>
    <definedName name="_xlnm.Print_Area" localSheetId="23">'Figure A.23'!$A$1:$H$31</definedName>
    <definedName name="_xlnm.Print_Area" localSheetId="24">'Figure A.24'!$A$1:$L$30</definedName>
    <definedName name="_xlnm.Print_Area" localSheetId="25">'Figure A.25'!$A$1:$L$30</definedName>
    <definedName name="_xlnm.Print_Area" localSheetId="26">'Figure A.26'!$A$1:$J$45</definedName>
    <definedName name="_xlnm.Print_Area" localSheetId="3">'Figure A.3'!$A$1:$I$25</definedName>
    <definedName name="_xlnm.Print_Area" localSheetId="4">'Figure A.4'!$A$1:$Q$30</definedName>
    <definedName name="_xlnm.Print_Area" localSheetId="5">'Figure A.5'!$A$1:$M$25</definedName>
    <definedName name="_xlnm.Print_Area" localSheetId="6">'Figure A.6'!$A$1:$E$33</definedName>
    <definedName name="_xlnm.Print_Area" localSheetId="7">'Figure A.7'!$A$1:$K$24</definedName>
    <definedName name="_xlnm.Print_Area" localSheetId="8">'Figure A.8'!$A$1:$G$26</definedName>
    <definedName name="_xlnm.Print_Area" localSheetId="9">'Figure A.9'!$A$1:$I$25</definedName>
    <definedName name="_xlnm.Print_Area" localSheetId="0">'List of figures'!$A$1:$B$37</definedName>
    <definedName name="sadf" localSheetId="11" hidden="1">#REF!</definedName>
    <definedName name="sadf" localSheetId="12" hidden="1">#REF!</definedName>
    <definedName name="sadf" localSheetId="13" hidden="1">#REF!</definedName>
    <definedName name="sadf" localSheetId="15" hidden="1">#REF!</definedName>
    <definedName name="sadf" localSheetId="16" hidden="1">#REF!</definedName>
    <definedName name="sadf" localSheetId="17" hidden="1">#REF!</definedName>
    <definedName name="sadf" localSheetId="18" hidden="1">#REF!</definedName>
    <definedName name="sadf" localSheetId="19" hidden="1">#REF!</definedName>
    <definedName name="sadf" localSheetId="2" hidden="1">#REF!</definedName>
    <definedName name="sadf" localSheetId="20" hidden="1">#REF!</definedName>
    <definedName name="sadf" localSheetId="21" hidden="1">#REF!</definedName>
    <definedName name="sadf" localSheetId="23" hidden="1">#REF!</definedName>
    <definedName name="sadf" localSheetId="24" hidden="1">#REF!</definedName>
    <definedName name="sadf" localSheetId="25" hidden="1">#REF!</definedName>
    <definedName name="sadf" localSheetId="26" hidden="1">#REF!</definedName>
    <definedName name="sadf" localSheetId="3" hidden="1">#REF!</definedName>
    <definedName name="sadf" localSheetId="4" hidden="1">#REF!</definedName>
    <definedName name="sadf" localSheetId="7" hidden="1">#REF!</definedName>
    <definedName name="sadf" localSheetId="8" hidden="1">#REF!</definedName>
    <definedName name="sadf" localSheetId="9" hidden="1">#REF!</definedName>
    <definedName name="sadf" hidden="1">#REF!</definedName>
    <definedName name="xx" localSheetId="11" hidden="1">#REF!</definedName>
    <definedName name="xx" localSheetId="12" hidden="1">#REF!</definedName>
    <definedName name="xx" localSheetId="13" hidden="1">#REF!</definedName>
    <definedName name="xx" localSheetId="17" hidden="1">#REF!</definedName>
    <definedName name="xx" localSheetId="19" hidden="1">#REF!</definedName>
    <definedName name="xx" localSheetId="2" hidden="1">#REF!</definedName>
    <definedName name="xx" localSheetId="20" hidden="1">#REF!</definedName>
    <definedName name="xx" localSheetId="23" hidden="1">#REF!</definedName>
    <definedName name="xx" localSheetId="24" hidden="1">#REF!</definedName>
    <definedName name="xx" localSheetId="25" hidden="1">#REF!</definedName>
    <definedName name="xx" localSheetId="26" hidden="1">#REF!</definedName>
    <definedName name="xx" localSheetId="3" hidden="1">#REF!</definedName>
    <definedName name="xx" localSheetId="7" hidden="1">#REF!</definedName>
    <definedName name="xx" localSheetId="8" hidden="1">#REF!</definedName>
    <definedName name="xx" localSheetId="9" hidden="1">#REF!</definedName>
    <definedName name="xx" hidden="1">#REF!</definedName>
    <definedName name="xxx" localSheetId="11" hidden="1">#REF!</definedName>
    <definedName name="xxx" localSheetId="12" hidden="1">#REF!</definedName>
    <definedName name="xxx" localSheetId="13" hidden="1">#REF!</definedName>
    <definedName name="xxx" localSheetId="17" hidden="1">#REF!</definedName>
    <definedName name="xxx" localSheetId="18" hidden="1">#REF!</definedName>
    <definedName name="xxx" localSheetId="19" hidden="1">#REF!</definedName>
    <definedName name="xxx" localSheetId="2" hidden="1">#REF!</definedName>
    <definedName name="xxx" localSheetId="20" hidden="1">#REF!</definedName>
    <definedName name="xxx" localSheetId="23" hidden="1">#REF!</definedName>
    <definedName name="xxx" localSheetId="24" hidden="1">#REF!</definedName>
    <definedName name="xxx" localSheetId="25" hidden="1">#REF!</definedName>
    <definedName name="xxx" localSheetId="26" hidden="1">#REF!</definedName>
    <definedName name="xxx" localSheetId="3" hidden="1">#REF!</definedName>
    <definedName name="xxx" localSheetId="7" hidden="1">#REF!</definedName>
    <definedName name="xxx" localSheetId="8" hidden="1">#REF!</definedName>
    <definedName name="xxx" localSheetId="9" hidden="1">#REF!</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31" l="1"/>
  <c r="B34" i="31"/>
  <c r="B33" i="31"/>
  <c r="B32" i="31"/>
  <c r="B31" i="31"/>
  <c r="B30" i="31"/>
  <c r="B29" i="31"/>
  <c r="B28" i="31"/>
  <c r="B26" i="31"/>
  <c r="B25" i="31"/>
  <c r="B23" i="31"/>
  <c r="B22" i="31"/>
  <c r="B21" i="31"/>
  <c r="B20" i="31"/>
  <c r="B19" i="31"/>
  <c r="B18" i="31"/>
  <c r="B16" i="31"/>
  <c r="B15" i="31"/>
  <c r="B14" i="31"/>
  <c r="B13" i="31"/>
  <c r="B11" i="31"/>
  <c r="B10" i="31"/>
  <c r="B9" i="31"/>
  <c r="B8" i="31"/>
  <c r="B7" i="31"/>
  <c r="B6" i="31"/>
  <c r="E20" i="33" l="1"/>
  <c r="E19" i="33"/>
  <c r="E18" i="33"/>
  <c r="E17" i="33"/>
  <c r="E16" i="33"/>
  <c r="E15" i="33"/>
  <c r="E14" i="33"/>
  <c r="E13" i="33"/>
  <c r="E12" i="33"/>
  <c r="E11" i="33"/>
  <c r="E10" i="33"/>
  <c r="E9" i="33"/>
  <c r="E8" i="33"/>
</calcChain>
</file>

<file path=xl/sharedStrings.xml><?xml version="1.0" encoding="utf-8"?>
<sst xmlns="http://schemas.openxmlformats.org/spreadsheetml/2006/main" count="817" uniqueCount="348">
  <si>
    <t>Investment Company Institute</t>
  </si>
  <si>
    <t>Figure A.1</t>
  </si>
  <si>
    <t>Figure A.2</t>
  </si>
  <si>
    <t>Figure A.3</t>
  </si>
  <si>
    <t>Figure A.4</t>
  </si>
  <si>
    <t>Figure A.5</t>
  </si>
  <si>
    <t>Figure A.6</t>
  </si>
  <si>
    <t>Figure A.7</t>
  </si>
  <si>
    <t>Figure A.8</t>
  </si>
  <si>
    <t>Figure A.9</t>
  </si>
  <si>
    <t>Figure A.10</t>
  </si>
  <si>
    <t>Figure A.11</t>
  </si>
  <si>
    <t>Figure A.12</t>
  </si>
  <si>
    <t>Figure A.13</t>
  </si>
  <si>
    <t>Figure A.14</t>
  </si>
  <si>
    <t>Figure A.15</t>
  </si>
  <si>
    <t>Figure A.16</t>
  </si>
  <si>
    <t>Figure A.17</t>
  </si>
  <si>
    <t>Figure A.18</t>
  </si>
  <si>
    <t xml:space="preserve">Figure A.19 </t>
  </si>
  <si>
    <t>Figure A.20</t>
  </si>
  <si>
    <t>Figure A.21</t>
  </si>
  <si>
    <t>Figure A.22</t>
  </si>
  <si>
    <t>Figure A.23</t>
  </si>
  <si>
    <t>Figure A.24</t>
  </si>
  <si>
    <t>Figure A.25</t>
  </si>
  <si>
    <t xml:space="preserve">Figure A.26 </t>
  </si>
  <si>
    <t>Appendix</t>
  </si>
  <si>
    <t>Role of IRAs in US Household Balance Sheets</t>
  </si>
  <si>
    <r>
      <t>Household financial assets</t>
    </r>
    <r>
      <rPr>
        <b/>
        <vertAlign val="superscript"/>
        <sz val="11"/>
        <color rgb="FF000000"/>
        <rFont val="Calibri"/>
        <family val="2"/>
        <scheme val="minor"/>
      </rPr>
      <t>1</t>
    </r>
  </si>
  <si>
    <t>IRAs*</t>
  </si>
  <si>
    <r>
      <t>Other retirement assets</t>
    </r>
    <r>
      <rPr>
        <vertAlign val="superscript"/>
        <sz val="11"/>
        <color rgb="FF000000"/>
        <rFont val="Calibri"/>
        <family val="2"/>
        <scheme val="minor"/>
      </rPr>
      <t>2</t>
    </r>
  </si>
  <si>
    <t>Other financial assets</t>
  </si>
  <si>
    <t>Total household financial assets:</t>
  </si>
  <si>
    <t>Memo: IRA assets*</t>
  </si>
  <si>
    <t>Traditional IRAs</t>
  </si>
  <si>
    <t>Roth IRAs</t>
  </si>
  <si>
    <r>
      <t>Employer-sponsored IRAs</t>
    </r>
    <r>
      <rPr>
        <vertAlign val="superscript"/>
        <sz val="11"/>
        <color theme="1"/>
        <rFont val="Calibri"/>
        <family val="2"/>
        <scheme val="minor"/>
      </rPr>
      <t>3</t>
    </r>
  </si>
  <si>
    <t xml:space="preserve">Total IRA assets: </t>
  </si>
  <si>
    <r>
      <t>1</t>
    </r>
    <r>
      <rPr>
        <sz val="11"/>
        <color rgb="FF000000"/>
        <rFont val="Calibri"/>
        <family val="2"/>
        <scheme val="minor"/>
      </rPr>
      <t xml:space="preserve">Household financial assets include deposits, fixed-income securities, stocks, </t>
    </r>
  </si>
  <si>
    <t xml:space="preserve">retirement savings, mutual funds, equity in noncorporate business, and other financial assets. </t>
  </si>
  <si>
    <t xml:space="preserve">Financial assets of nonprofit organizations are also included. Household financial assets do </t>
  </si>
  <si>
    <t>not include the household's primary residence.</t>
  </si>
  <si>
    <r>
      <t>2</t>
    </r>
    <r>
      <rPr>
        <sz val="11"/>
        <color rgb="FF000000"/>
        <rFont val="Calibri"/>
        <family val="2"/>
        <scheme val="minor"/>
      </rPr>
      <t xml:space="preserve">Other retirement assets include annuities and employer-sponsored defined benefit and </t>
    </r>
  </si>
  <si>
    <t>defined contribution plans.</t>
  </si>
  <si>
    <r>
      <t>3</t>
    </r>
    <r>
      <rPr>
        <sz val="11"/>
        <color rgb="FF000000"/>
        <rFont val="Calibri"/>
        <family val="2"/>
        <scheme val="minor"/>
      </rPr>
      <t xml:space="preserve">Employer-sponsored IRAs include SEP IRAs, SAR-SEP IRAs, and SIMPLE IRAs. </t>
    </r>
  </si>
  <si>
    <t>*IRA asset data are estimated.</t>
  </si>
  <si>
    <t xml:space="preserve">Sources: Investment Company Institute, Federal Reserve Board, American Council of Life Insurers, </t>
  </si>
  <si>
    <t>Percentage of traditional IRA investors with account balances at the end of each year</t>
  </si>
  <si>
    <t>Source: The IRA Investor Database™</t>
  </si>
  <si>
    <t>70 or older</t>
  </si>
  <si>
    <t>Age of traditional IRA investor</t>
  </si>
  <si>
    <t>60 to 69</t>
  </si>
  <si>
    <t>Age</t>
  </si>
  <si>
    <t>30 to 34</t>
  </si>
  <si>
    <t>35 to 39</t>
  </si>
  <si>
    <t>40 to 44</t>
  </si>
  <si>
    <t>45 to 49</t>
  </si>
  <si>
    <t>50 to 54</t>
  </si>
  <si>
    <t>55 to 59</t>
  </si>
  <si>
    <t>60 to 64</t>
  </si>
  <si>
    <t>65 to 69</t>
  </si>
  <si>
    <t>70 to 74</t>
  </si>
  <si>
    <t>75 or older</t>
  </si>
  <si>
    <t>All</t>
  </si>
  <si>
    <t>Contribution Activity of Traditional IRA Investors by Investor Age</t>
  </si>
  <si>
    <t>Traditional IRA investors</t>
  </si>
  <si>
    <r>
      <t>Traditional IRA contributors</t>
    </r>
    <r>
      <rPr>
        <b/>
        <vertAlign val="superscript"/>
        <sz val="11"/>
        <color indexed="8"/>
        <rFont val="Calibri"/>
        <family val="2"/>
      </rPr>
      <t>1</t>
    </r>
  </si>
  <si>
    <t>Memo: percentage of</t>
  </si>
  <si>
    <r>
      <t>Percentage of contributions that created new traditional IRAs</t>
    </r>
    <r>
      <rPr>
        <b/>
        <vertAlign val="superscript"/>
        <sz val="11"/>
        <color theme="1"/>
        <rFont val="Calibri"/>
        <family val="2"/>
        <scheme val="minor"/>
      </rPr>
      <t>2</t>
    </r>
  </si>
  <si>
    <t>Number</t>
  </si>
  <si>
    <r>
      <t>Share</t>
    </r>
    <r>
      <rPr>
        <b/>
        <vertAlign val="superscript"/>
        <sz val="11"/>
        <color indexed="8"/>
        <rFont val="Calibri"/>
        <family val="2"/>
      </rPr>
      <t>3</t>
    </r>
  </si>
  <si>
    <t>traditional IRA investors</t>
  </si>
  <si>
    <t>Thousands</t>
  </si>
  <si>
    <t>Percent</t>
  </si>
  <si>
    <r>
      <t>who made contributions</t>
    </r>
    <r>
      <rPr>
        <b/>
        <vertAlign val="superscript"/>
        <sz val="11"/>
        <color indexed="8"/>
        <rFont val="Calibri"/>
        <family val="2"/>
      </rPr>
      <t>1</t>
    </r>
  </si>
  <si>
    <t>18 to 24</t>
  </si>
  <si>
    <t>25 to 29</t>
  </si>
  <si>
    <t xml:space="preserve">75 or older </t>
  </si>
  <si>
    <t>Memo:</t>
  </si>
  <si>
    <t>18 to 49</t>
  </si>
  <si>
    <t>50 to 69</t>
  </si>
  <si>
    <t>18 to 69</t>
  </si>
  <si>
    <r>
      <rPr>
        <vertAlign val="superscript"/>
        <sz val="11"/>
        <rFont val="Calibri"/>
        <family val="2"/>
      </rPr>
      <t>3</t>
    </r>
    <r>
      <rPr>
        <sz val="11"/>
        <rFont val="Calibri"/>
        <family val="2"/>
      </rPr>
      <t>Share is the percentage of the total.</t>
    </r>
  </si>
  <si>
    <t>Note: Contributions include both deductible and nondeductible traditional IRA contribution amounts. Components may not add to the total because of rounding.</t>
  </si>
  <si>
    <t>Traditional IRA Contribution Amounts by Investor Age</t>
  </si>
  <si>
    <r>
      <t>Traditional IRA contributions</t>
    </r>
    <r>
      <rPr>
        <b/>
        <vertAlign val="superscript"/>
        <sz val="11"/>
        <color indexed="8"/>
        <rFont val="Calibri"/>
        <family val="2"/>
      </rPr>
      <t>1</t>
    </r>
  </si>
  <si>
    <t>Traditional IRA contribution amount</t>
  </si>
  <si>
    <r>
      <t>Share</t>
    </r>
    <r>
      <rPr>
        <b/>
        <vertAlign val="superscript"/>
        <sz val="11"/>
        <color indexed="8"/>
        <rFont val="Calibri"/>
        <family val="2"/>
      </rPr>
      <t>2</t>
    </r>
  </si>
  <si>
    <t>Amount</t>
  </si>
  <si>
    <t>Millions</t>
  </si>
  <si>
    <t>Median</t>
  </si>
  <si>
    <t>Mean</t>
  </si>
  <si>
    <r>
      <rPr>
        <vertAlign val="superscript"/>
        <sz val="11"/>
        <rFont val="Calibri"/>
        <family val="2"/>
      </rPr>
      <t>2</t>
    </r>
    <r>
      <rPr>
        <sz val="11"/>
        <rFont val="Calibri"/>
        <family val="2"/>
      </rPr>
      <t>Share is the percentage of the total.</t>
    </r>
  </si>
  <si>
    <r>
      <t>Amount of traditional IRA contribution</t>
    </r>
    <r>
      <rPr>
        <b/>
        <vertAlign val="superscript"/>
        <sz val="11"/>
        <color indexed="8"/>
        <rFont val="Calibri"/>
        <family val="2"/>
      </rPr>
      <t>2</t>
    </r>
  </si>
  <si>
    <t>&lt;$2,000</t>
  </si>
  <si>
    <t>$2,000</t>
  </si>
  <si>
    <t>&gt;$2,000–&lt;$3,000</t>
  </si>
  <si>
    <t>&gt;$3,000–&lt;$4,000</t>
  </si>
  <si>
    <t>&gt;$4,000–&lt;$5,000</t>
  </si>
  <si>
    <t>&gt;$6,500–&lt;$7,000</t>
  </si>
  <si>
    <t>Amount of traditional IRA contribution</t>
  </si>
  <si>
    <t>Made full age-allowed</t>
  </si>
  <si>
    <t xml:space="preserve">Made at least </t>
  </si>
  <si>
    <t>contribution</t>
  </si>
  <si>
    <r>
      <t>Contributed at the limit</t>
    </r>
    <r>
      <rPr>
        <vertAlign val="superscript"/>
        <sz val="11"/>
        <color theme="1"/>
        <rFont val="Calibri"/>
        <family val="2"/>
        <scheme val="minor"/>
      </rPr>
      <t>2</t>
    </r>
  </si>
  <si>
    <r>
      <t>Contributed less than the limit</t>
    </r>
    <r>
      <rPr>
        <vertAlign val="superscript"/>
        <sz val="11"/>
        <color theme="1"/>
        <rFont val="Calibri"/>
        <family val="2"/>
        <scheme val="minor"/>
      </rPr>
      <t>2</t>
    </r>
  </si>
  <si>
    <t>Made no contribution</t>
  </si>
  <si>
    <r>
      <rPr>
        <vertAlign val="superscript"/>
        <sz val="11"/>
        <color theme="1"/>
        <rFont val="Calibri"/>
        <family val="2"/>
        <scheme val="minor"/>
      </rPr>
      <t>1</t>
    </r>
    <r>
      <rPr>
        <sz val="11"/>
        <color theme="1"/>
        <rFont val="Calibri"/>
        <family val="2"/>
        <scheme val="minor"/>
      </rPr>
      <t>Contributions include both deductible and nondeductible traditional IRA contribution amounts.</t>
    </r>
  </si>
  <si>
    <t>Sources of New Traditional IRAs by Investor Age</t>
  </si>
  <si>
    <t>Only rollover</t>
  </si>
  <si>
    <t>Both rollover and contribution</t>
  </si>
  <si>
    <t>Only contribution</t>
  </si>
  <si>
    <t>Rollover Activity of Traditional IRA Investors by Investor Age</t>
  </si>
  <si>
    <r>
      <t>Traditional IRA investors with rollovers</t>
    </r>
    <r>
      <rPr>
        <b/>
        <vertAlign val="superscript"/>
        <sz val="11"/>
        <color indexed="8"/>
        <rFont val="Calibri"/>
        <family val="2"/>
      </rPr>
      <t>1</t>
    </r>
  </si>
  <si>
    <r>
      <t>Percentage of rollovers that created new traditional IRAs</t>
    </r>
    <r>
      <rPr>
        <b/>
        <vertAlign val="superscript"/>
        <sz val="11"/>
        <color theme="1"/>
        <rFont val="Calibri"/>
        <family val="2"/>
        <scheme val="minor"/>
      </rPr>
      <t>2</t>
    </r>
  </si>
  <si>
    <r>
      <t>who had rollovers</t>
    </r>
    <r>
      <rPr>
        <b/>
        <vertAlign val="superscript"/>
        <sz val="11"/>
        <color indexed="8"/>
        <rFont val="Calibri"/>
        <family val="2"/>
      </rPr>
      <t>1</t>
    </r>
  </si>
  <si>
    <t>Note: Components may not add to the total because of rounding.</t>
  </si>
  <si>
    <t>Traditional IRA Investors with Rollovers by Investor Age</t>
  </si>
  <si>
    <r>
      <t>Traditional IRA rollovers</t>
    </r>
    <r>
      <rPr>
        <b/>
        <vertAlign val="superscript"/>
        <sz val="11"/>
        <color indexed="8"/>
        <rFont val="Calibri"/>
        <family val="2"/>
      </rPr>
      <t>1</t>
    </r>
  </si>
  <si>
    <t>Traditional IRA rollover amount</t>
  </si>
  <si>
    <t>Recent Rollovers Provide a Significant Boost to Traditional IRA Balances</t>
  </si>
  <si>
    <t>Recent rollover status*</t>
  </si>
  <si>
    <t>With rollovers</t>
  </si>
  <si>
    <t>Without rollovers</t>
  </si>
  <si>
    <t>*Rollovers made prior to 2007, as well as rollovers made prior to a change in financial services providers, cannot be identified in the database.</t>
  </si>
  <si>
    <t>Traditional IRA Withdrawal Rates</t>
  </si>
  <si>
    <t>Percentage of traditional IRA investors with withdrawals</t>
  </si>
  <si>
    <t>All traditional IRA investors aged 18 or older</t>
  </si>
  <si>
    <t xml:space="preserve">Note: The samples are 7.5 million traditional IRA investors aged 18 or older in 2007, 7.9 million traditional IRA </t>
  </si>
  <si>
    <t xml:space="preserve">investors aged 18 or older in 2008, 10.1 million traditional IRA investors aged 18 or older in 2009, 10.1 </t>
  </si>
  <si>
    <t xml:space="preserve">million traditional IRA investors aged 18 or older in 2010, 10.3 million traditional IRA investors aged 18 or older in </t>
  </si>
  <si>
    <t xml:space="preserve">2011, 10.5 million traditional IRA investors aged 18 or older in 2012, 10.7 million traditional IRA investors aged 18 or older </t>
  </si>
  <si>
    <t xml:space="preserve">in 2013, 11.1 million traditional IRA investors aged 18 or older in 2014, 11.5 million traditional IRA investors aged 18 </t>
  </si>
  <si>
    <t xml:space="preserve">or older in 2015, 12.0 million traditional IRA investors aged 18 or older in 2016, 6.2 million traditional IRA investors aged </t>
  </si>
  <si>
    <t xml:space="preserve">18 or older in 2017, 6.3 million traditional IRA investors aged 18 or older in 2018, 6.5 million traditional IRA investors aged 18 </t>
  </si>
  <si>
    <t>Withdrawal Activity of Traditional IRA Investors by Investor Age</t>
  </si>
  <si>
    <r>
      <t>Traditional IRA investors with withdrawals</t>
    </r>
    <r>
      <rPr>
        <b/>
        <vertAlign val="superscript"/>
        <sz val="11"/>
        <color indexed="8"/>
        <rFont val="Calibri"/>
        <family val="2"/>
      </rPr>
      <t>1</t>
    </r>
  </si>
  <si>
    <r>
      <t>who had withdrawals</t>
    </r>
    <r>
      <rPr>
        <b/>
        <vertAlign val="superscript"/>
        <sz val="11"/>
        <color indexed="8"/>
        <rFont val="Calibri"/>
        <family val="2"/>
      </rPr>
      <t>1</t>
    </r>
  </si>
  <si>
    <t>18 to 59</t>
  </si>
  <si>
    <t>Traditional IRA Withdrawals by Investor Age</t>
  </si>
  <si>
    <r>
      <t>Traditional IRA withdrawals</t>
    </r>
    <r>
      <rPr>
        <b/>
        <vertAlign val="superscript"/>
        <sz val="11"/>
        <color indexed="8"/>
        <rFont val="Calibri"/>
        <family val="2"/>
      </rPr>
      <t>1</t>
    </r>
  </si>
  <si>
    <t>Traditional IRA withdrawal amount</t>
  </si>
  <si>
    <t>Required Minimum Distributions Often Were Used to Determine Withdrawal Amounts</t>
  </si>
  <si>
    <r>
      <t>More than the self RMD</t>
    </r>
    <r>
      <rPr>
        <vertAlign val="superscript"/>
        <sz val="11"/>
        <color theme="1"/>
        <rFont val="Calibri"/>
        <family val="2"/>
        <scheme val="minor"/>
      </rPr>
      <t>1</t>
    </r>
  </si>
  <si>
    <r>
      <t>Self RMD</t>
    </r>
    <r>
      <rPr>
        <vertAlign val="superscript"/>
        <sz val="11"/>
        <color theme="1"/>
        <rFont val="Calibri"/>
        <family val="2"/>
        <scheme val="minor"/>
      </rPr>
      <t>1</t>
    </r>
  </si>
  <si>
    <r>
      <t>Less than the self RMD</t>
    </r>
    <r>
      <rPr>
        <vertAlign val="superscript"/>
        <sz val="11"/>
        <color theme="1"/>
        <rFont val="Calibri"/>
        <family val="2"/>
        <scheme val="minor"/>
      </rPr>
      <t>1</t>
    </r>
  </si>
  <si>
    <r>
      <t>Inherited RMD</t>
    </r>
    <r>
      <rPr>
        <vertAlign val="superscript"/>
        <sz val="11"/>
        <color theme="1"/>
        <rFont val="Calibri"/>
        <family val="2"/>
        <scheme val="minor"/>
      </rPr>
      <t>2</t>
    </r>
  </si>
  <si>
    <r>
      <t>Joint RMD</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</si>
  <si>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The self RMD amount applies to traditional IRA investors who are (1) unmarried, (2) married to a spouse who is no more than 10 years younger, or (3) married to a spouse who is not the sole beneficiary of the IRA.</t>
    </r>
  </si>
  <si>
    <r>
      <rPr>
        <vertAlign val="superscript"/>
        <sz val="11"/>
        <color theme="1"/>
        <rFont val="Calibri"/>
        <family val="2"/>
        <scheme val="minor"/>
      </rPr>
      <t>2</t>
    </r>
    <r>
      <rPr>
        <sz val="11"/>
        <color theme="1"/>
        <rFont val="Calibri"/>
        <family val="2"/>
        <scheme val="minor"/>
      </rPr>
      <t>The inherited RMD amount applies to beneficiaries who inherited the traditional IRA.</t>
    </r>
  </si>
  <si>
    <r>
      <rPr>
        <vertAlign val="superscript"/>
        <sz val="11"/>
        <color theme="1"/>
        <rFont val="Calibri"/>
        <family val="2"/>
        <scheme val="minor"/>
      </rPr>
      <t>3</t>
    </r>
    <r>
      <rPr>
        <sz val="11"/>
        <color theme="1"/>
        <rFont val="Calibri"/>
        <family val="2"/>
        <scheme val="minor"/>
      </rPr>
      <t>The joint RMD amount applies to traditional IRA investors who are married to spouses who are more than 10 years younger and are the sole beneficiaries of the IRA.</t>
    </r>
  </si>
  <si>
    <t>Traditional IRA Investors with Larger Balances Tend to Be More Likely to Take Withdrawals</t>
  </si>
  <si>
    <t>&lt;$5,000</t>
  </si>
  <si>
    <t>$5,000 to &lt;$10,000</t>
  </si>
  <si>
    <t>$10,000 to &lt;$20,000</t>
  </si>
  <si>
    <t>$20,000 to &lt;$30,000</t>
  </si>
  <si>
    <t>$30,000 to &lt;$40,000</t>
  </si>
  <si>
    <t>$40,000 to &lt;$70,000</t>
  </si>
  <si>
    <t>$70,000 to &lt;$100,000</t>
  </si>
  <si>
    <t>$100,000 to &lt;$200,000</t>
  </si>
  <si>
    <t>$200,000 or more</t>
  </si>
  <si>
    <t>19 to 24</t>
  </si>
  <si>
    <t>Traditional IRA Investors with Larger Account Balances and Withdrawals Tended to Withdraw a Smaller Portion of Their Balances</t>
  </si>
  <si>
    <t>Traditional IRA Balances by Investor Age</t>
  </si>
  <si>
    <t>Less than $5,000</t>
  </si>
  <si>
    <t>Traditional IRA assets</t>
  </si>
  <si>
    <t>Traditional IRA balance</t>
  </si>
  <si>
    <t>Share*</t>
  </si>
  <si>
    <t>Dollars</t>
  </si>
  <si>
    <t>25th percentile</t>
  </si>
  <si>
    <t>75th percentile</t>
  </si>
  <si>
    <t>Billions</t>
  </si>
  <si>
    <t>*Share is the percentage of the total.</t>
  </si>
  <si>
    <t xml:space="preserve">because of rounding. </t>
  </si>
  <si>
    <r>
      <t>Balanced funds</t>
    </r>
    <r>
      <rPr>
        <b/>
        <vertAlign val="superscript"/>
        <sz val="11"/>
        <color theme="1"/>
        <rFont val="Calibri"/>
        <family val="2"/>
        <scheme val="minor"/>
      </rPr>
      <t>2</t>
    </r>
  </si>
  <si>
    <t>Equity portion</t>
  </si>
  <si>
    <t>Non-equity portion</t>
  </si>
  <si>
    <r>
      <t>Equities and equity funds</t>
    </r>
    <r>
      <rPr>
        <b/>
        <vertAlign val="superscript"/>
        <sz val="11"/>
        <color theme="1"/>
        <rFont val="Calibri"/>
        <family val="2"/>
        <scheme val="minor"/>
      </rPr>
      <t>1</t>
    </r>
  </si>
  <si>
    <t>Target date</t>
  </si>
  <si>
    <t>Non–target date</t>
  </si>
  <si>
    <r>
      <t>Bonds and bond funds</t>
    </r>
    <r>
      <rPr>
        <b/>
        <vertAlign val="superscript"/>
        <sz val="11"/>
        <color theme="1"/>
        <rFont val="Calibri"/>
        <family val="2"/>
        <scheme val="minor"/>
      </rPr>
      <t>3</t>
    </r>
  </si>
  <si>
    <t>Money market funds</t>
  </si>
  <si>
    <r>
      <t>Other investments</t>
    </r>
    <r>
      <rPr>
        <b/>
        <vertAlign val="superscript"/>
        <sz val="11"/>
        <color theme="1"/>
        <rFont val="Calibri"/>
        <family val="2"/>
        <scheme val="minor"/>
      </rPr>
      <t>4</t>
    </r>
  </si>
  <si>
    <r>
      <t>Memo: equity holdings</t>
    </r>
    <r>
      <rPr>
        <b/>
        <vertAlign val="superscript"/>
        <sz val="11"/>
        <color theme="1"/>
        <rFont val="Calibri"/>
        <family val="2"/>
        <scheme val="minor"/>
      </rPr>
      <t>5</t>
    </r>
  </si>
  <si>
    <t>18 to 29</t>
  </si>
  <si>
    <t>30s</t>
  </si>
  <si>
    <t>40s</t>
  </si>
  <si>
    <t>50s</t>
  </si>
  <si>
    <t>60s</t>
  </si>
  <si>
    <r>
      <rPr>
        <vertAlign val="superscript"/>
        <sz val="11"/>
        <color theme="1"/>
        <rFont val="Calibri"/>
        <family val="2"/>
        <scheme val="minor"/>
      </rPr>
      <t>1</t>
    </r>
    <r>
      <rPr>
        <sz val="11"/>
        <color theme="1"/>
        <rFont val="Calibri"/>
        <family val="2"/>
        <scheme val="minor"/>
      </rPr>
      <t>Equity funds include equity mutual funds, equity closed-end funds, and equity ETFs.</t>
    </r>
  </si>
  <si>
    <r>
      <rPr>
        <vertAlign val="superscript"/>
        <sz val="11"/>
        <color theme="1"/>
        <rFont val="Calibri"/>
        <family val="2"/>
        <scheme val="minor"/>
      </rPr>
      <t>2</t>
    </r>
    <r>
      <rPr>
        <sz val="11"/>
        <color theme="1"/>
        <rFont val="Calibri"/>
        <family val="2"/>
        <scheme val="minor"/>
      </rPr>
      <t>Balanced funds invest in a mix of equities and fixed-income securities. Most target date and lifestyle funds are counted in this category.</t>
    </r>
  </si>
  <si>
    <r>
      <rPr>
        <vertAlign val="superscript"/>
        <sz val="11"/>
        <color theme="1"/>
        <rFont val="Calibri"/>
        <family val="2"/>
        <scheme val="minor"/>
      </rPr>
      <t>3</t>
    </r>
    <r>
      <rPr>
        <sz val="11"/>
        <color theme="1"/>
        <rFont val="Calibri"/>
        <family val="2"/>
        <scheme val="minor"/>
      </rPr>
      <t>Bond funds include bond mutual funds, bond closed-end funds, and bond ETFs.</t>
    </r>
  </si>
  <si>
    <r>
      <rPr>
        <vertAlign val="superscript"/>
        <sz val="11"/>
        <color theme="1"/>
        <rFont val="Calibri"/>
        <family val="2"/>
        <scheme val="minor"/>
      </rPr>
      <t>4</t>
    </r>
    <r>
      <rPr>
        <sz val="11"/>
        <color theme="1"/>
        <rFont val="Calibri"/>
        <family val="2"/>
        <scheme val="minor"/>
      </rPr>
      <t>Other investments include certificates of deposit and unidentifiable assets.</t>
    </r>
  </si>
  <si>
    <r>
      <rPr>
        <vertAlign val="superscript"/>
        <sz val="11"/>
        <color theme="1"/>
        <rFont val="Calibri"/>
        <family val="2"/>
        <scheme val="minor"/>
      </rPr>
      <t>5</t>
    </r>
    <r>
      <rPr>
        <sz val="11"/>
        <color theme="1"/>
        <rFont val="Calibri"/>
        <family val="2"/>
        <scheme val="minor"/>
      </rPr>
      <t>Equity holdings are the sum of equities and equity funds and the equity portion of target date and non–target date balanced funds.</t>
    </r>
  </si>
  <si>
    <t>More Detailed Information on Investments in Traditional IRAs by Investor Age</t>
  </si>
  <si>
    <t>Number of Target Date Funds Owned by Traditional IRA Investors</t>
  </si>
  <si>
    <t>One</t>
  </si>
  <si>
    <t>Two</t>
  </si>
  <si>
    <t>Three</t>
  </si>
  <si>
    <t>Four or more</t>
  </si>
  <si>
    <t>*A target date fund typically rebalances its portfolio to become less focused on growth and more focused on income as it approaches and passes the target date of the fund, which is usually included in the fund’s name.</t>
  </si>
  <si>
    <t>Share of Traditional IRA Balances Allocated to Equity Holdings</t>
  </si>
  <si>
    <t xml:space="preserve">Equity portion of </t>
  </si>
  <si>
    <t>Equities and</t>
  </si>
  <si>
    <t>of target date</t>
  </si>
  <si>
    <r>
      <t>non</t>
    </r>
    <r>
      <rPr>
        <b/>
        <sz val="11"/>
        <color theme="1"/>
        <rFont val="Calibri"/>
        <family val="2"/>
      </rPr>
      <t xml:space="preserve">–target date </t>
    </r>
  </si>
  <si>
    <r>
      <t>equity funds</t>
    </r>
    <r>
      <rPr>
        <b/>
        <vertAlign val="superscript"/>
        <sz val="11"/>
        <color theme="1"/>
        <rFont val="Calibri"/>
        <family val="2"/>
        <scheme val="minor"/>
      </rPr>
      <t>1</t>
    </r>
  </si>
  <si>
    <t>funds</t>
  </si>
  <si>
    <r>
      <t>balanced funds</t>
    </r>
    <r>
      <rPr>
        <b/>
        <vertAlign val="superscript"/>
        <sz val="11"/>
        <color theme="1"/>
        <rFont val="Calibri"/>
        <family val="2"/>
        <scheme val="minor"/>
      </rPr>
      <t>2</t>
    </r>
  </si>
  <si>
    <t>Total</t>
  </si>
  <si>
    <t>30 to 39</t>
  </si>
  <si>
    <t>40 to 49</t>
  </si>
  <si>
    <t>50 to 59</t>
  </si>
  <si>
    <r>
      <t>1</t>
    </r>
    <r>
      <rPr>
        <sz val="11"/>
        <color rgb="FF000000"/>
        <rFont val="Calibri"/>
        <family val="2"/>
        <scheme val="minor"/>
      </rPr>
      <t>Equity funds include equity mutual funds, equity closed-end funds, and equity ETFs.</t>
    </r>
  </si>
  <si>
    <r>
      <t>2</t>
    </r>
    <r>
      <rPr>
        <sz val="11"/>
        <color rgb="FF000000"/>
        <rFont val="Calibri"/>
        <family val="2"/>
        <scheme val="minor"/>
      </rPr>
      <t xml:space="preserve">Balanced funds invest in a mix of equities and fixed-income securities. </t>
    </r>
  </si>
  <si>
    <t>Investor Exposure to Equity Holdings Among Traditional IRA Investors</t>
  </si>
  <si>
    <t>Percentage of account balance invested in equity holdings</t>
  </si>
  <si>
    <t>Zero</t>
  </si>
  <si>
    <t>&gt;0% to 20%</t>
  </si>
  <si>
    <t>&gt;20% to 40%</t>
  </si>
  <si>
    <t>&gt;40% to 60%</t>
  </si>
  <si>
    <t>&gt;60% to 80%</t>
  </si>
  <si>
    <t>&gt;80% to &lt;100%</t>
  </si>
  <si>
    <t>stocks, and the equity portion of balanced funds. Components may not add to 100 percent because</t>
  </si>
  <si>
    <t xml:space="preserve">of rounding. </t>
  </si>
  <si>
    <t>Equity Holdings in Traditional IRAs with Balances of $5,000 or Less</t>
  </si>
  <si>
    <t xml:space="preserve">may not add to 100 percent because of rounding. </t>
  </si>
  <si>
    <t>Equity Holdings in Traditional IRAs with Balances of More Than $5,000</t>
  </si>
  <si>
    <t>Traditional IRA Assets and Flows</t>
  </si>
  <si>
    <t>Billions of dollars</t>
  </si>
  <si>
    <t>Inflows</t>
  </si>
  <si>
    <t>Outflows</t>
  </si>
  <si>
    <r>
      <t>Total assets</t>
    </r>
    <r>
      <rPr>
        <b/>
        <vertAlign val="superscript"/>
        <sz val="11"/>
        <rFont val="Calibri"/>
        <family val="2"/>
        <scheme val="minor"/>
      </rPr>
      <t>4</t>
    </r>
  </si>
  <si>
    <r>
      <t>Contributions</t>
    </r>
    <r>
      <rPr>
        <b/>
        <vertAlign val="superscript"/>
        <sz val="11"/>
        <rFont val="Calibri"/>
        <family val="2"/>
        <scheme val="minor"/>
      </rPr>
      <t>1</t>
    </r>
  </si>
  <si>
    <r>
      <t>Rollovers</t>
    </r>
    <r>
      <rPr>
        <b/>
        <vertAlign val="superscript"/>
        <sz val="11"/>
        <rFont val="Calibri"/>
        <family val="2"/>
        <scheme val="minor"/>
      </rPr>
      <t>2</t>
    </r>
  </si>
  <si>
    <r>
      <t>Roth conversions</t>
    </r>
    <r>
      <rPr>
        <b/>
        <vertAlign val="superscript"/>
        <sz val="11"/>
        <rFont val="Calibri"/>
        <family val="2"/>
        <scheme val="minor"/>
      </rPr>
      <t>3</t>
    </r>
  </si>
  <si>
    <t>Withdrawals</t>
  </si>
  <si>
    <t>Year-end</t>
  </si>
  <si>
    <t>N/A</t>
  </si>
  <si>
    <r>
      <t>1</t>
    </r>
    <r>
      <rPr>
        <sz val="11"/>
        <rFont val="Calibri"/>
        <family val="2"/>
        <scheme val="minor"/>
      </rPr>
      <t>Contributions include both deductible and nondeductible contributions to traditional IRAs.</t>
    </r>
  </si>
  <si>
    <r>
      <t>2</t>
    </r>
    <r>
      <rPr>
        <sz val="11"/>
        <rFont val="Calibri"/>
        <family val="2"/>
        <scheme val="minor"/>
      </rPr>
      <t xml:space="preserve">Rollovers are primarily from employer-sponsored retirement plans. </t>
    </r>
  </si>
  <si>
    <r>
      <t>3</t>
    </r>
    <r>
      <rPr>
        <sz val="11"/>
        <rFont val="Calibri"/>
        <family val="2"/>
        <scheme val="minor"/>
      </rPr>
      <t>Roth IRAs were first available in 1998.</t>
    </r>
  </si>
  <si>
    <r>
      <t>4</t>
    </r>
    <r>
      <rPr>
        <sz val="11"/>
        <rFont val="Calibri"/>
        <family val="2"/>
        <scheme val="minor"/>
      </rPr>
      <t>Total assets are the fair market value of assets at year-end.</t>
    </r>
  </si>
  <si>
    <t>N/A = not available</t>
  </si>
  <si>
    <t>Trillions of dollars, year-end 2023</t>
  </si>
  <si>
    <r>
      <t>Number of traditional IRA investors and traditional IRA contributors</t>
    </r>
    <r>
      <rPr>
        <vertAlign val="superscript"/>
        <sz val="11"/>
        <color indexed="8"/>
        <rFont val="Calibri"/>
        <family val="2"/>
      </rPr>
      <t xml:space="preserve">1 </t>
    </r>
    <r>
      <rPr>
        <sz val="11"/>
        <color indexed="8"/>
        <rFont val="Calibri"/>
        <family val="2"/>
      </rPr>
      <t>by age, 2023</t>
    </r>
  </si>
  <si>
    <r>
      <rPr>
        <vertAlign val="superscript"/>
        <sz val="11"/>
        <rFont val="Calibri"/>
        <family val="2"/>
      </rPr>
      <t>1</t>
    </r>
    <r>
      <rPr>
        <sz val="11"/>
        <rFont val="Calibri"/>
        <family val="2"/>
      </rPr>
      <t>This group is traditional IRA investors aged 18 or older who made contributions to their traditional IRAs in tax year 2023.</t>
    </r>
  </si>
  <si>
    <r>
      <rPr>
        <vertAlign val="superscript"/>
        <sz val="11"/>
        <color theme="1"/>
        <rFont val="Calibri"/>
        <family val="2"/>
        <scheme val="minor"/>
      </rPr>
      <t>2</t>
    </r>
    <r>
      <rPr>
        <sz val="11"/>
        <color theme="1"/>
        <rFont val="Calibri"/>
        <family val="2"/>
        <scheme val="minor"/>
      </rPr>
      <t>New traditional IRAs are accounts that did not exist in the IRA Investor Database in 2022.</t>
    </r>
  </si>
  <si>
    <r>
      <t>Number and amount of contributions</t>
    </r>
    <r>
      <rPr>
        <vertAlign val="superscript"/>
        <sz val="11"/>
        <color indexed="8"/>
        <rFont val="Calibri"/>
        <family val="2"/>
      </rPr>
      <t xml:space="preserve">1 </t>
    </r>
    <r>
      <rPr>
        <sz val="11"/>
        <color indexed="8"/>
        <rFont val="Calibri"/>
        <family val="2"/>
      </rPr>
      <t>to traditional IRAs by age, tax year 2023</t>
    </r>
  </si>
  <si>
    <t>&gt;$5,000–&lt;$6,000</t>
  </si>
  <si>
    <r>
      <t>$6,000</t>
    </r>
    <r>
      <rPr>
        <b/>
        <vertAlign val="superscript"/>
        <sz val="11"/>
        <rFont val="Calibri"/>
        <family val="2"/>
        <scheme val="minor"/>
      </rPr>
      <t>3</t>
    </r>
  </si>
  <si>
    <t>&gt;$7,000–&lt;$7,500</t>
  </si>
  <si>
    <r>
      <t>&gt;$6,000–&lt;$6,500</t>
    </r>
    <r>
      <rPr>
        <b/>
        <vertAlign val="superscript"/>
        <sz val="11"/>
        <color theme="1"/>
        <rFont val="Calibri"/>
        <family val="2"/>
        <scheme val="minor"/>
      </rPr>
      <t>3</t>
    </r>
  </si>
  <si>
    <r>
      <t>$6,500</t>
    </r>
    <r>
      <rPr>
        <b/>
        <vertAlign val="superscript"/>
        <sz val="11"/>
        <color theme="1"/>
        <rFont val="Calibri"/>
        <family val="2"/>
        <scheme val="minor"/>
      </rPr>
      <t>3</t>
    </r>
  </si>
  <si>
    <r>
      <t>Percentage of traditional IRA contributors</t>
    </r>
    <r>
      <rPr>
        <vertAlign val="superscript"/>
        <sz val="11"/>
        <color indexed="8"/>
        <rFont val="Calibri"/>
        <family val="2"/>
      </rPr>
      <t>1</t>
    </r>
    <r>
      <rPr>
        <sz val="11"/>
        <color indexed="8"/>
        <rFont val="Calibri"/>
        <family val="2"/>
      </rPr>
      <t xml:space="preserve"> contributing the amount indicated by age, tax year 2023</t>
    </r>
  </si>
  <si>
    <t>Nearly Half of Traditional IRA Contributors Contributed at the Limit in 2023</t>
  </si>
  <si>
    <r>
      <rPr>
        <vertAlign val="superscript"/>
        <sz val="11"/>
        <rFont val="Calibri"/>
        <family val="2"/>
      </rPr>
      <t>2</t>
    </r>
    <r>
      <rPr>
        <sz val="11"/>
        <rFont val="Calibri"/>
        <family val="2"/>
      </rPr>
      <t>The contribution limit in tax year 2023 was $6,500 for traditional IRA investors younger than 50 and $7,500 for traditional IRA investors aged 50 or older. Income limits may phase these amounts down for deductible contributions for some taxpayers.</t>
    </r>
  </si>
  <si>
    <t>Note: Contributions include both deductible and nondeductible traditional IRA contribution amounts. The sample is 0.4 million traditional IRA investors aged 18 or older with contributions in tax year 2023. Row percentages may not add to 100 percent because of rounding.</t>
  </si>
  <si>
    <t>Chapter 1: Traditional IRA Investors’ Contribution Activity in 2023</t>
  </si>
  <si>
    <t>Older Traditional IRA Contributors Were More Likely to Contribute at the Limit in 2023</t>
  </si>
  <si>
    <r>
      <t>Traditional IRA contributors</t>
    </r>
    <r>
      <rPr>
        <vertAlign val="superscript"/>
        <sz val="11"/>
        <color theme="1"/>
        <rFont val="Calibri"/>
        <family val="2"/>
        <scheme val="minor"/>
      </rPr>
      <t>1</t>
    </r>
    <r>
      <rPr>
        <sz val="11"/>
        <color theme="1"/>
        <rFont val="Calibri"/>
        <family val="2"/>
        <scheme val="minor"/>
      </rPr>
      <t xml:space="preserve"> at the limit</t>
    </r>
    <r>
      <rPr>
        <vertAlign val="superscript"/>
        <sz val="11"/>
        <color theme="1"/>
        <rFont val="Calibri"/>
        <family val="2"/>
        <scheme val="minor"/>
      </rPr>
      <t>2</t>
    </r>
    <r>
      <rPr>
        <sz val="11"/>
        <color theme="1"/>
        <rFont val="Calibri"/>
        <family val="2"/>
        <scheme val="minor"/>
      </rPr>
      <t xml:space="preserve"> as a percentage of traditional IRA contributors by age, tax year 2023</t>
    </r>
  </si>
  <si>
    <t>Note: Contributions include both deductible and nondeductible traditional IRA contribution amounts. Components may not add to the total because of rounding. The sample is 0.4 million traditional IRA investors aged 18 or older with contributions in tax year 2023.</t>
  </si>
  <si>
    <t>³In total, 46.3 percent of traditional IRA contributors appear to have contributed at the limit. If individuals who were apparently eligible for catch-up contributions, and who contributed at least $6,500 are included, 49.7 percent of traditional IRA contributors made contributions at the limit.</t>
  </si>
  <si>
    <t>a $6,500 contribution</t>
  </si>
  <si>
    <r>
      <t>2022 contribution amount</t>
    </r>
    <r>
      <rPr>
        <b/>
        <vertAlign val="superscript"/>
        <sz val="11"/>
        <color theme="1"/>
        <rFont val="Calibri"/>
        <family val="2"/>
        <scheme val="minor"/>
      </rPr>
      <t>1</t>
    </r>
  </si>
  <si>
    <r>
      <t>2023 contribution amount</t>
    </r>
    <r>
      <rPr>
        <b/>
        <vertAlign val="superscript"/>
        <sz val="11"/>
        <color theme="1"/>
        <rFont val="Calibri"/>
        <family val="2"/>
        <scheme val="minor"/>
      </rPr>
      <t>1</t>
    </r>
  </si>
  <si>
    <t>Contributed at the limit in 2022</t>
  </si>
  <si>
    <t>Contributed less than the limit in 2022</t>
  </si>
  <si>
    <t>Made no contribution in 2022</t>
  </si>
  <si>
    <t>Made no contribution in 2023</t>
  </si>
  <si>
    <t>More Than Two-Thirds of Traditional IRA Investors at the Limit in Tax Year 2022 Continued to Contribute at the Limit in Tax Year 2023</t>
  </si>
  <si>
    <t>Percentage of traditional IRA investors present in both 2022 and 2023</t>
  </si>
  <si>
    <t xml:space="preserve">Percentage of traditional IRA investors present in both 2022 and 2023 </t>
  </si>
  <si>
    <r>
      <t>Contributed at the limit in 2023</t>
    </r>
    <r>
      <rPr>
        <vertAlign val="superscript"/>
        <sz val="11"/>
        <color theme="1"/>
        <rFont val="Calibri"/>
        <family val="2"/>
        <scheme val="minor"/>
      </rPr>
      <t>2</t>
    </r>
  </si>
  <si>
    <r>
      <t>Contributed less than the limit in 2023</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</si>
  <si>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The contribution limit in tax year 2022 was $6,000 for traditional IRA investors younger than 50 and $7,000 for traditional IRA investors aged 50 or older. The contribution limit in tax year 2023 was $6,500 for traditional IRA investors younger than 50 and $7,500 for traditional IRA investors aged 50 or older. Income limits may phase these amounts down for deductible contributions for some taxpayers. Investors were considered at the limit if they contributed their full age-allowed amount.</t>
    </r>
  </si>
  <si>
    <t>Note: The sample is 6.1 million traditional IRA investors aged 19 or older in 2023 with traditional IRA balances at both year-end 2022 and year-end 2023. Percentages may not add to 100 percent because of rounding.</t>
  </si>
  <si>
    <r>
      <t>Percentage of new traditional IRAs</t>
    </r>
    <r>
      <rPr>
        <vertAlign val="superscript"/>
        <sz val="11"/>
        <color theme="1"/>
        <rFont val="Calibri"/>
        <family val="2"/>
        <scheme val="minor"/>
      </rPr>
      <t>1</t>
    </r>
    <r>
      <rPr>
        <sz val="11"/>
        <color theme="1"/>
        <rFont val="Calibri"/>
        <family val="2"/>
        <scheme val="minor"/>
      </rPr>
      <t xml:space="preserve"> by age, 2023</t>
    </r>
  </si>
  <si>
    <r>
      <rPr>
        <vertAlign val="superscript"/>
        <sz val="11"/>
        <color theme="1"/>
        <rFont val="Calibri"/>
        <family val="2"/>
        <scheme val="minor"/>
      </rPr>
      <t>1</t>
    </r>
    <r>
      <rPr>
        <sz val="11"/>
        <color theme="1"/>
        <rFont val="Calibri"/>
        <family val="2"/>
        <scheme val="minor"/>
      </rPr>
      <t>New traditional IRAs are accounts that did not exist in the IRA Investor Database in 2022.</t>
    </r>
  </si>
  <si>
    <r>
      <t>Source of new traditional IRA</t>
    </r>
    <r>
      <rPr>
        <b/>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</si>
  <si>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These accounts are often asset transfers to a new provider and thus are unlikely to represent a new traditional IRA investor.</t>
    </r>
  </si>
  <si>
    <r>
      <t>Changed financial services firm</t>
    </r>
    <r>
      <rPr>
        <b/>
        <vertAlign val="superscript"/>
        <sz val="11"/>
        <color theme="1"/>
        <rFont val="Calibri"/>
        <family val="2"/>
        <scheme val="minor"/>
      </rPr>
      <t>2</t>
    </r>
  </si>
  <si>
    <t>Note: The sample is 0.4 million new traditional IRA investors aged 18 or older in The IRA Investor Database in 2023.</t>
  </si>
  <si>
    <r>
      <t>Number of traditional IRA investors and traditional IRA investors with rollovers</t>
    </r>
    <r>
      <rPr>
        <vertAlign val="superscript"/>
        <sz val="11"/>
        <color indexed="8"/>
        <rFont val="Calibri"/>
        <family val="2"/>
      </rPr>
      <t xml:space="preserve">1 </t>
    </r>
    <r>
      <rPr>
        <sz val="11"/>
        <color indexed="8"/>
        <rFont val="Calibri"/>
        <family val="2"/>
      </rPr>
      <t>by age, 2023</t>
    </r>
  </si>
  <si>
    <r>
      <rPr>
        <vertAlign val="superscript"/>
        <sz val="11"/>
        <rFont val="Calibri"/>
        <family val="2"/>
      </rPr>
      <t>1</t>
    </r>
    <r>
      <rPr>
        <sz val="11"/>
        <rFont val="Calibri"/>
        <family val="2"/>
      </rPr>
      <t>This group is traditional IRA investors aged 18 or older who had rollovers into their traditional IRAs in tax year 2023.</t>
    </r>
  </si>
  <si>
    <r>
      <t>Number and amount of rollovers</t>
    </r>
    <r>
      <rPr>
        <vertAlign val="superscript"/>
        <sz val="11"/>
        <color indexed="8"/>
        <rFont val="Calibri"/>
        <family val="2"/>
      </rPr>
      <t xml:space="preserve">1 </t>
    </r>
    <r>
      <rPr>
        <sz val="11"/>
        <color indexed="8"/>
        <rFont val="Calibri"/>
        <family val="2"/>
      </rPr>
      <t>to traditional IRAs by age, 2023</t>
    </r>
  </si>
  <si>
    <t>Median account balances among traditional IRA investors, selected ages, 2023</t>
  </si>
  <si>
    <t>Note: See Figure A9 for sample counts by age group.</t>
  </si>
  <si>
    <t>60 to RMD age*</t>
  </si>
  <si>
    <t>RMD age* or older</t>
  </si>
  <si>
    <t>through 2022; and age 73 for tax year 2023.</t>
  </si>
  <si>
    <t xml:space="preserve">*The RMD age was 70½ through tax year 2019; age 72 (for those not already 70½ in 2019) for tax years 2020 </t>
  </si>
  <si>
    <t>older in 2023.</t>
  </si>
  <si>
    <t>older in 2021, 6.7 million traditional IRA investors aged 18 or older in 2022, and 6.6 million traditional IRA investors aged 18 or</t>
  </si>
  <si>
    <t xml:space="preserve">or older in 2019, 6.6 million traditional IRA investors aged 18 or older in 2020, 6.6 million traditional IRA investors aged 18 or </t>
  </si>
  <si>
    <r>
      <t>Number of traditional IRA investors and traditional IRA investors with withdrawals</t>
    </r>
    <r>
      <rPr>
        <vertAlign val="superscript"/>
        <sz val="11"/>
        <color indexed="8"/>
        <rFont val="Calibri"/>
        <family val="2"/>
      </rPr>
      <t xml:space="preserve">1 </t>
    </r>
    <r>
      <rPr>
        <sz val="11"/>
        <color indexed="8"/>
        <rFont val="Calibri"/>
        <family val="2"/>
      </rPr>
      <t>by age, 2023</t>
    </r>
  </si>
  <si>
    <r>
      <rPr>
        <vertAlign val="superscript"/>
        <sz val="11"/>
        <rFont val="Calibri"/>
        <family val="2"/>
      </rPr>
      <t>1</t>
    </r>
    <r>
      <rPr>
        <sz val="11"/>
        <rFont val="Calibri"/>
        <family val="2"/>
      </rPr>
      <t>This group is traditional IRA investors aged 18 or older who had withdrawals from their traditional IRAs in tax year 2023.</t>
    </r>
  </si>
  <si>
    <r>
      <t>Number and amount of withdrawals</t>
    </r>
    <r>
      <rPr>
        <vertAlign val="superscript"/>
        <sz val="11"/>
        <color indexed="8"/>
        <rFont val="Calibri"/>
        <family val="2"/>
      </rPr>
      <t xml:space="preserve">1 </t>
    </r>
    <r>
      <rPr>
        <sz val="11"/>
        <color indexed="8"/>
        <rFont val="Calibri"/>
        <family val="2"/>
      </rPr>
      <t>from traditional IRAs by age, 2023</t>
    </r>
  </si>
  <si>
    <t>Percentage of traditional IRA investors aged 73 or older in 2023 with account balances at</t>
  </si>
  <si>
    <t>year-end 2023 and year-end 2022 who took withdrawals in 2023</t>
  </si>
  <si>
    <t>Note: The sample is 0.9 million traditional IRA investors aged 73 or older in 2023 with account balances at year-end 2022 and year-end 2023 who took withdrawals in 2023.</t>
  </si>
  <si>
    <t>70 to 72</t>
  </si>
  <si>
    <t>73 or older</t>
  </si>
  <si>
    <t>60 to 72</t>
  </si>
  <si>
    <t>Percentage of traditional IRA investors with account balances in both 2022 and 2023 who took a withdrawal in 2023 by age and account balance</t>
  </si>
  <si>
    <t>Percentage of traditional IRA investors by age, year-end 2023</t>
  </si>
  <si>
    <t>Note: The sample is 6.6 million traditional IRA investors aged 18 or older in 2023. Row percentages may not add to 100 percent because of rounding.</t>
  </si>
  <si>
    <t>Size of traditional IRA balance at year-end 2023</t>
  </si>
  <si>
    <t>Traditional IRA Balances in 2023 Tended to Increase with Investor Age</t>
  </si>
  <si>
    <t xml:space="preserve">25th percentile, median, and 75th percentile account balances among traditional IRA investors by age; year-end 2023 </t>
  </si>
  <si>
    <t>Note: The sample is 6.1 million traditional IRA investors aged 19 or older in 2023 with traditional IRA balances at both year-end 2022 and year-end 2023. Age is the traditional IRA investors' age at year-end 2023. Account balance is at year-end 2022.</t>
  </si>
  <si>
    <t>Median percentage of year-end 2022 account balance withdrawn among traditional IRA investors with account balances in both 2022 and 2023 and withdrawals in 2023 by age and account balance</t>
  </si>
  <si>
    <t>Size of traditional IRA balance at year-end 2022</t>
  </si>
  <si>
    <t>Note: The sample is 1.5 million traditional IRA investors aged 19 or older in 2023 with traditional IRA balances at both year-end 2022 and year-end 2023. Age is the traditional IRA investors' age at year-end 2023. Account balance is at year-end 2022.</t>
  </si>
  <si>
    <t xml:space="preserve">Note: The sample is 6.6 million traditional IRA investors aged 18 or older at year-end 2023. Components may not add to the total </t>
  </si>
  <si>
    <t>Figure A.19</t>
  </si>
  <si>
    <t>Percentage of traditional IRA balance by investor age, year-end 2023</t>
  </si>
  <si>
    <t>Note: The sample is 6.6 million traditional IRA investors aged 18 or older in 2023. Percentages are dollar-weighted averages. See Figure A.20 for more detailed age groups.</t>
  </si>
  <si>
    <t>Note: The sample is 6.6 million traditional IRA investors aged 18 or older in 2023. Percentages are dollar-weighted averages. See Figure A.18 for the sample size of each age group.</t>
  </si>
  <si>
    <t>Among traditional IRA investors owning target date funds,* percentage of traditional IRA investors by number of target date funds owned, year-end 2023</t>
  </si>
  <si>
    <t>Note: The sample is 1.0 million traditional IRA investors aged 18 or older who owned target date funds at year-end 2023.</t>
  </si>
  <si>
    <t>Figure A.26</t>
  </si>
  <si>
    <r>
      <rPr>
        <sz val="11"/>
        <rFont val="Calibri"/>
        <family val="2"/>
        <scheme val="minor"/>
      </rPr>
      <t>ᵉ</t>
    </r>
    <r>
      <rPr>
        <vertAlign val="superscript"/>
        <sz val="11"/>
        <rFont val="Calibri"/>
        <family val="2"/>
        <scheme val="minor"/>
      </rPr>
      <t xml:space="preserve"> </t>
    </r>
    <r>
      <rPr>
        <sz val="11"/>
        <rFont val="Calibri"/>
        <family val="2"/>
        <scheme val="minor"/>
      </rPr>
      <t>Data are estimated.</t>
    </r>
  </si>
  <si>
    <t>Percentage of traditional IRA balance by investor age, year-end 2013 and year-end 2023</t>
  </si>
  <si>
    <t xml:space="preserve">in 2023. Percentages are dollar-weighted averages. Percentages may not add to the total because of rounding. </t>
  </si>
  <si>
    <t>Note: The samples are 10.7 million traditional IRA investors aged 18 or older in 2013 and 6.6 million traditional IRA investors aged 18 or older</t>
  </si>
  <si>
    <t>The IRA Investor Profile: Traditional IRA Investors’ Activity, 2023</t>
  </si>
  <si>
    <t xml:space="preserve">Chapter 2: Traditional IRA Investors’ Rollover Activity in 2023 </t>
  </si>
  <si>
    <t xml:space="preserve">Chapter 3: Traditional IRA Investors’ Withdrawal Activity in 2023 </t>
  </si>
  <si>
    <t xml:space="preserve">Chapter 4: Traditional IRA Investors’ Balances at Year-End 2023 </t>
  </si>
  <si>
    <t>Chapter 5: Snapshots of Investments in Traditional IRAs at Year-End 2013 and Year-End 2023</t>
  </si>
  <si>
    <t>Suggested citation:</t>
  </si>
  <si>
    <t>Percentage of traditional IRA investors by age, year-end 2013 and year-end 2023</t>
  </si>
  <si>
    <t xml:space="preserve">traditional IRA investors aged 18 or older in 2023. Equity holdings include equity funds, individual </t>
  </si>
  <si>
    <t xml:space="preserve">Note: The samples are 10.7 million traditional IRA investors aged 18 or older in 2013 and 6.6 million </t>
  </si>
  <si>
    <t>in 2023. Equity holdings include equity funds, individual stocks, and the equity portion of balanced funds. Components</t>
  </si>
  <si>
    <t xml:space="preserve">Note: The samples are 2.4 million traditional IRA investors aged 18 or older with traditional IRA balances of $5,000 </t>
  </si>
  <si>
    <t>or less in 2013 and 1.6 million traditional IRA investors aged 18 or older with traditional IRA balances of $5,000 or less</t>
  </si>
  <si>
    <t xml:space="preserve">Note: The samples are 8.3 million traditional IRA investors aged 18 or older with traditional IRA balances of more than $5,000 </t>
  </si>
  <si>
    <t>in 2013 and 5.0 million traditional IRA investors aged 18 or older with traditional IRA balances of more than $5,000</t>
  </si>
  <si>
    <t>Investments in Traditional IRAs in 2023 by Investor Age</t>
  </si>
  <si>
    <r>
      <t xml:space="preserve">Holden, Sarah, Daniel Schrass, and Michael Bogdan. 2025. “The IRA Investor Profile: Traditional IRA Investors’ Activity, 2023.” </t>
    </r>
    <r>
      <rPr>
        <i/>
        <sz val="11"/>
        <color indexed="8"/>
        <rFont val="Calibri"/>
        <family val="2"/>
      </rPr>
      <t>ICI Research Report</t>
    </r>
    <r>
      <rPr>
        <sz val="11"/>
        <color theme="1"/>
        <rFont val="Calibri"/>
        <family val="2"/>
        <scheme val="minor"/>
      </rPr>
      <t xml:space="preserve"> (October). Available at www.ici.org/files/2025/25-rpt-ira-traditional.pdf.</t>
    </r>
  </si>
  <si>
    <t>October 2025</t>
  </si>
  <si>
    <t>to &lt; $7,500</t>
  </si>
  <si>
    <t>Contributed $6,500</t>
  </si>
  <si>
    <r>
      <t>Sources:</t>
    </r>
    <r>
      <rPr>
        <b/>
        <sz val="11"/>
        <rFont val="Calibri"/>
        <family val="2"/>
        <scheme val="minor"/>
      </rPr>
      <t xml:space="preserve"> </t>
    </r>
    <r>
      <rPr>
        <sz val="11"/>
        <rFont val="Calibri"/>
        <family val="2"/>
        <scheme val="minor"/>
      </rPr>
      <t>Investment Company Institute and Internal Revenue Service Statistics of Income Division; see Investment Company Institute 2026</t>
    </r>
  </si>
  <si>
    <t>and Internal Revenue Service Statistics of Income Division; see Investment Company Institute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</si>
</sst>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quot;$&quot;#,##0.0"/>
    <numFmt numFmtId="165" formatCode="#,##0.0"/>
    <numFmt numFmtId="166" formatCode="0.0"/>
    <numFmt numFmtId="167" formatCode="&quot;$&quot;#,##0.00"/>
    <numFmt numFmtId="168" formatCode="\ #,##0\ᵉ"/>
    <numFmt numFmtId="169" formatCode="&quot;$&quot;#,##0"/>
    <numFmt numFmtId="170" formatCode="0.0%"/>
    <numFmt numFmtId="171" formatCode="0.0000"/>
    <numFmt numFmtId="172" formatCode="#,##0.000"/>
  </numFmts>
  <fonts count="30">
    <font>
      <sz val="11"/>
      <color theme="1"/>
      <name val="Calibri"/>
      <family val="2"/>
      <scheme val="minor"/>
    </font>
    <font>
      <b/>
      <sz val="11"/>
      <color theme="1"/>
      <name val="Calibri"/>
      <family val="2"/>
      <scheme val="minor"/>
    </font>
    <font>
      <sz val="10"/>
      <name val="Arial"/>
      <family val="2"/>
    </font>
    <font>
      <sz val="10"/>
      <name val="Palatino"/>
      <family val="1"/>
    </font>
    <font>
      <b/>
      <i/>
      <sz val="11"/>
      <color theme="1"/>
      <name val="Calibri"/>
      <family val="2"/>
      <scheme val="minor"/>
    </font>
    <font>
      <b/>
      <i/>
      <sz val="11"/>
      <name val="Calibri"/>
      <family val="2"/>
      <scheme val="minor"/>
    </font>
    <font>
      <b/>
      <sz val="11"/>
      <name val="Calibri"/>
      <family val="2"/>
      <scheme val="minor"/>
    </font>
    <font>
      <b/>
      <vertAlign val="superscript"/>
      <sz val="11"/>
      <name val="Calibri"/>
      <family val="2"/>
      <scheme val="minor"/>
    </font>
    <font>
      <sz val="11"/>
      <name val="Calibri"/>
      <family val="2"/>
      <scheme val="minor"/>
    </font>
    <font>
      <vertAlign val="superscript"/>
      <sz val="11"/>
      <name val="Calibri"/>
      <family val="2"/>
      <scheme val="minor"/>
    </font>
    <font>
      <i/>
      <vertAlign val="superscript"/>
      <sz val="11"/>
      <name val="Calibri"/>
      <family val="2"/>
      <scheme val="minor"/>
    </font>
    <font>
      <i/>
      <sz val="11"/>
      <name val="Calibri"/>
      <family val="2"/>
      <scheme val="minor"/>
    </font>
    <font>
      <b/>
      <sz val="11"/>
      <color rgb="FF000000"/>
      <name val="Calibri"/>
      <family val="2"/>
      <scheme val="minor"/>
    </font>
    <font>
      <sz val="11"/>
      <color rgb="FF000000"/>
      <name val="Calibri"/>
      <family val="2"/>
      <scheme val="minor"/>
    </font>
    <font>
      <vertAlign val="superscript"/>
      <sz val="11"/>
      <color theme="1"/>
      <name val="Calibri"/>
      <family val="2"/>
      <scheme val="minor"/>
    </font>
    <font>
      <b/>
      <vertAlign val="superscript"/>
      <sz val="11"/>
      <color theme="1"/>
      <name val="Calibri"/>
      <family val="2"/>
      <scheme val="minor"/>
    </font>
    <font>
      <i/>
      <sz val="11"/>
      <color theme="1"/>
      <name val="Calibri"/>
      <family val="2"/>
      <scheme val="minor"/>
    </font>
    <font>
      <vertAlign val="superscript"/>
      <sz val="11"/>
      <color indexed="8"/>
      <name val="Calibri"/>
      <family val="2"/>
    </font>
    <font>
      <sz val="11"/>
      <color indexed="8"/>
      <name val="Calibri"/>
      <family val="2"/>
    </font>
    <font>
      <b/>
      <vertAlign val="superscript"/>
      <sz val="11"/>
      <color indexed="8"/>
      <name val="Calibri"/>
      <family val="2"/>
    </font>
    <font>
      <sz val="11"/>
      <name val="Calibri"/>
      <family val="2"/>
    </font>
    <font>
      <vertAlign val="superscript"/>
      <sz val="11"/>
      <name val="Calibri"/>
      <family val="2"/>
    </font>
    <font>
      <i/>
      <sz val="11"/>
      <name val="Calibri"/>
      <family val="2"/>
    </font>
    <font>
      <i/>
      <sz val="11"/>
      <color rgb="FF000000"/>
      <name val="Calibri"/>
      <family val="2"/>
      <scheme val="minor"/>
    </font>
    <font>
      <vertAlign val="superscript"/>
      <sz val="11"/>
      <color rgb="FF000000"/>
      <name val="Calibri"/>
      <family val="2"/>
      <scheme val="minor"/>
    </font>
    <font>
      <b/>
      <vertAlign val="superscript"/>
      <sz val="11"/>
      <color rgb="FF000000"/>
      <name val="Calibri"/>
      <family val="2"/>
      <scheme val="minor"/>
    </font>
    <font>
      <u/>
      <sz val="11"/>
      <color theme="10"/>
      <name val="Calibri"/>
      <family val="2"/>
      <scheme val="minor"/>
    </font>
    <font>
      <b/>
      <sz val="11"/>
      <color theme="1"/>
      <name val="Calibri"/>
      <family val="2"/>
    </font>
    <font>
      <sz val="11"/>
      <color theme="4"/>
      <name val="Calibri"/>
      <family val="2"/>
      <scheme val="minor"/>
    </font>
    <font>
      <i/>
      <sz val="11"/>
      <color indexed="8"/>
      <name val="Calibri"/>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3" fillId="0" borderId="0"/>
    <xf numFmtId="0" fontId="2" fillId="0" borderId="0"/>
    <xf numFmtId="43" fontId="2" fillId="0" borderId="0" applyFont="0" applyFill="0" applyBorder="0" applyAlignment="0" applyProtection="0"/>
    <xf numFmtId="0" fontId="26" fillId="0" borderId="0" applyNumberFormat="0" applyFill="0" applyBorder="0" applyAlignment="0" applyProtection="0"/>
  </cellStyleXfs>
  <cellXfs count="141">
    <xf numFmtId="0" fontId="0" fillId="0" borderId="0" xfId="0"/>
    <xf numFmtId="0" fontId="1" fillId="0" borderId="0" xfId="0" applyFont="1"/>
    <xf numFmtId="0" fontId="0" fillId="0" borderId="0" xfId="1" applyFont="1" applyAlignment="1">
      <alignment horizontal="center"/>
    </xf>
    <xf numFmtId="0" fontId="0" fillId="0" borderId="0" xfId="1" applyFont="1"/>
    <xf numFmtId="0" fontId="4" fillId="0" borderId="1" xfId="2" applyFont="1" applyBorder="1"/>
    <xf numFmtId="0" fontId="1" fillId="0" borderId="1" xfId="2" applyFont="1" applyBorder="1" applyAlignment="1">
      <alignment horizontal="center"/>
    </xf>
    <xf numFmtId="0" fontId="1" fillId="0" borderId="0" xfId="2" applyFont="1"/>
    <xf numFmtId="0" fontId="1" fillId="0" borderId="0" xfId="2" applyFont="1" applyAlignment="1">
      <alignment horizontal="center"/>
    </xf>
    <xf numFmtId="0" fontId="5" fillId="0" borderId="0" xfId="2" applyFont="1"/>
    <xf numFmtId="0" fontId="6" fillId="0" borderId="2" xfId="2" applyFont="1" applyBorder="1" applyAlignment="1">
      <alignment horizontal="centerContinuous"/>
    </xf>
    <xf numFmtId="0" fontId="6" fillId="0" borderId="3" xfId="2" applyFont="1" applyBorder="1" applyAlignment="1">
      <alignment horizontal="centerContinuous"/>
    </xf>
    <xf numFmtId="0" fontId="0" fillId="0" borderId="0" xfId="2" applyFont="1"/>
    <xf numFmtId="0" fontId="6" fillId="0" borderId="0" xfId="2" applyFont="1"/>
    <xf numFmtId="0" fontId="6" fillId="0" borderId="0" xfId="2" applyFont="1" applyAlignment="1">
      <alignment horizontal="center"/>
    </xf>
    <xf numFmtId="0" fontId="6" fillId="0" borderId="5" xfId="2" applyFont="1" applyBorder="1" applyAlignment="1">
      <alignment horizontal="center" wrapText="1"/>
    </xf>
    <xf numFmtId="0" fontId="6" fillId="0" borderId="1" xfId="2" applyFont="1" applyBorder="1"/>
    <xf numFmtId="0" fontId="8" fillId="0" borderId="1" xfId="2" applyFont="1" applyBorder="1" applyAlignment="1">
      <alignment horizontal="center"/>
    </xf>
    <xf numFmtId="0" fontId="8" fillId="0" borderId="6" xfId="2" applyFont="1" applyBorder="1" applyAlignment="1">
      <alignment horizontal="center"/>
    </xf>
    <xf numFmtId="0" fontId="5" fillId="0" borderId="1" xfId="2" applyFont="1" applyBorder="1" applyAlignment="1">
      <alignment horizontal="center"/>
    </xf>
    <xf numFmtId="3" fontId="0" fillId="0" borderId="0" xfId="2" applyNumberFormat="1" applyFont="1" applyAlignment="1">
      <alignment horizontal="center"/>
    </xf>
    <xf numFmtId="0" fontId="0" fillId="0" borderId="0" xfId="2" applyFont="1" applyAlignment="1">
      <alignment horizontal="left"/>
    </xf>
    <xf numFmtId="164" fontId="8" fillId="0" borderId="0" xfId="3" applyNumberFormat="1" applyFont="1" applyAlignment="1">
      <alignment horizontal="center"/>
    </xf>
    <xf numFmtId="164" fontId="0" fillId="0" borderId="0" xfId="2" applyNumberFormat="1" applyFont="1" applyAlignment="1">
      <alignment horizontal="center"/>
    </xf>
    <xf numFmtId="165" fontId="0" fillId="0" borderId="0" xfId="2" applyNumberFormat="1" applyFont="1" applyAlignment="1">
      <alignment horizontal="center"/>
    </xf>
    <xf numFmtId="166" fontId="0" fillId="0" borderId="0" xfId="2" applyNumberFormat="1" applyFont="1"/>
    <xf numFmtId="165" fontId="0" fillId="0" borderId="0" xfId="2" applyNumberFormat="1" applyFont="1"/>
    <xf numFmtId="1" fontId="0" fillId="0" borderId="0" xfId="2" applyNumberFormat="1" applyFont="1"/>
    <xf numFmtId="4" fontId="0" fillId="0" borderId="0" xfId="2" applyNumberFormat="1" applyFont="1"/>
    <xf numFmtId="165" fontId="0" fillId="0" borderId="0" xfId="4" applyNumberFormat="1" applyFont="1" applyFill="1" applyBorder="1" applyAlignment="1">
      <alignment horizontal="right"/>
    </xf>
    <xf numFmtId="167" fontId="0" fillId="0" borderId="0" xfId="2" applyNumberFormat="1" applyFont="1"/>
    <xf numFmtId="168" fontId="0" fillId="0" borderId="0" xfId="2" applyNumberFormat="1" applyFont="1" applyAlignment="1">
      <alignment horizontal="center"/>
    </xf>
    <xf numFmtId="0" fontId="9" fillId="0" borderId="0" xfId="2" applyFont="1" applyAlignment="1">
      <alignment vertical="top"/>
    </xf>
    <xf numFmtId="0" fontId="10" fillId="0" borderId="0" xfId="2" applyFont="1" applyAlignment="1">
      <alignment vertical="top" wrapText="1"/>
    </xf>
    <xf numFmtId="0" fontId="8" fillId="0" borderId="0" xfId="2" applyFont="1" applyAlignment="1">
      <alignment vertical="top"/>
    </xf>
    <xf numFmtId="0" fontId="11" fillId="0" borderId="0" xfId="2" applyFont="1" applyAlignment="1">
      <alignment vertical="top" wrapText="1"/>
    </xf>
    <xf numFmtId="0" fontId="8" fillId="0" borderId="0" xfId="2" applyFont="1" applyAlignment="1">
      <alignment horizontal="left" vertical="top"/>
    </xf>
    <xf numFmtId="0" fontId="11" fillId="0" borderId="0" xfId="2" applyFont="1" applyAlignment="1">
      <alignment horizontal="left" vertical="top" wrapText="1"/>
    </xf>
    <xf numFmtId="0" fontId="0" fillId="0" borderId="0" xfId="2" applyFont="1" applyAlignment="1">
      <alignment horizontal="center"/>
    </xf>
    <xf numFmtId="0" fontId="12" fillId="0" borderId="0" xfId="0" applyFont="1"/>
    <xf numFmtId="0" fontId="13" fillId="0" borderId="0" xfId="0" applyFont="1"/>
    <xf numFmtId="0" fontId="1" fillId="0" borderId="0" xfId="0" applyFont="1" applyAlignment="1">
      <alignment horizontal="center"/>
    </xf>
    <xf numFmtId="166" fontId="0" fillId="0" borderId="0" xfId="0" applyNumberFormat="1" applyAlignment="1">
      <alignment horizontal="center"/>
    </xf>
    <xf numFmtId="166" fontId="0" fillId="0" borderId="0" xfId="0" applyNumberFormat="1"/>
    <xf numFmtId="0" fontId="0" fillId="0" borderId="0" xfId="0" applyAlignment="1">
      <alignment horizontal="center"/>
    </xf>
    <xf numFmtId="0" fontId="0" fillId="0" borderId="0" xfId="0" applyAlignment="1">
      <alignment horizontal="center" wrapText="1"/>
    </xf>
    <xf numFmtId="0" fontId="16" fillId="0" borderId="0" xfId="0" applyFont="1"/>
    <xf numFmtId="3" fontId="0" fillId="0" borderId="0" xfId="0" applyNumberFormat="1"/>
    <xf numFmtId="0" fontId="8" fillId="0" borderId="0" xfId="0" applyFont="1"/>
    <xf numFmtId="0" fontId="1" fillId="0" borderId="0" xfId="0" applyFont="1" applyAlignment="1">
      <alignment horizontal="center" wrapText="1"/>
    </xf>
    <xf numFmtId="170" fontId="0" fillId="0" borderId="0" xfId="0" applyNumberFormat="1" applyAlignment="1">
      <alignment horizontal="center"/>
    </xf>
    <xf numFmtId="0" fontId="1" fillId="0" borderId="9" xfId="0" applyFont="1" applyBorder="1" applyAlignment="1">
      <alignment horizontal="center"/>
    </xf>
    <xf numFmtId="0" fontId="1" fillId="0" borderId="1" xfId="0" applyFont="1" applyBorder="1" applyAlignment="1">
      <alignment horizontal="center" wrapText="1"/>
    </xf>
    <xf numFmtId="0" fontId="16" fillId="0" borderId="0" xfId="0" applyFont="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170" fontId="8" fillId="0" borderId="9" xfId="0" applyNumberFormat="1" applyFont="1" applyBorder="1" applyAlignment="1">
      <alignment horizontal="center" vertical="top" wrapText="1"/>
    </xf>
    <xf numFmtId="165" fontId="8" fillId="0" borderId="8" xfId="0" applyNumberFormat="1" applyFont="1" applyBorder="1" applyAlignment="1">
      <alignment horizontal="center" vertical="top" wrapText="1"/>
    </xf>
    <xf numFmtId="0" fontId="8" fillId="0" borderId="0" xfId="0" applyFont="1" applyAlignment="1">
      <alignment horizontal="left" vertical="top" wrapText="1"/>
    </xf>
    <xf numFmtId="166" fontId="8" fillId="0" borderId="9" xfId="0" applyNumberFormat="1" applyFont="1" applyBorder="1" applyAlignment="1">
      <alignment horizontal="center" vertical="top" wrapText="1"/>
    </xf>
    <xf numFmtId="3" fontId="8" fillId="0" borderId="0" xfId="0" applyNumberFormat="1" applyFont="1" applyAlignment="1">
      <alignment horizontal="center" vertical="top" wrapText="1"/>
    </xf>
    <xf numFmtId="165" fontId="8" fillId="0" borderId="9" xfId="0" applyNumberFormat="1" applyFont="1" applyBorder="1" applyAlignment="1">
      <alignment horizontal="center" vertical="top" wrapText="1"/>
    </xf>
    <xf numFmtId="165" fontId="8" fillId="0" borderId="0" xfId="0" applyNumberFormat="1" applyFont="1" applyAlignment="1">
      <alignment horizontal="center" vertical="top" wrapText="1"/>
    </xf>
    <xf numFmtId="0" fontId="20" fillId="0" borderId="0" xfId="0" applyFont="1" applyAlignment="1">
      <alignment horizontal="left" vertical="top"/>
    </xf>
    <xf numFmtId="0" fontId="6" fillId="0" borderId="0" xfId="0" applyFont="1" applyAlignment="1">
      <alignment horizontal="center" vertical="top" wrapText="1"/>
    </xf>
    <xf numFmtId="49" fontId="6" fillId="0" borderId="0" xfId="0" applyNumberFormat="1" applyFont="1" applyAlignment="1">
      <alignment horizontal="center" vertical="top" wrapText="1"/>
    </xf>
    <xf numFmtId="6" fontId="6" fillId="0" borderId="0" xfId="0" applyNumberFormat="1" applyFont="1" applyAlignment="1">
      <alignment horizontal="center" vertical="top" wrapText="1"/>
    </xf>
    <xf numFmtId="6" fontId="1" fillId="0" borderId="0" xfId="0" applyNumberFormat="1" applyFont="1" applyAlignment="1">
      <alignment horizontal="center"/>
    </xf>
    <xf numFmtId="49" fontId="1" fillId="0" borderId="0" xfId="0" applyNumberFormat="1" applyFont="1" applyAlignment="1">
      <alignment horizontal="center"/>
    </xf>
    <xf numFmtId="6" fontId="1" fillId="0" borderId="4" xfId="0" applyNumberFormat="1" applyFont="1" applyBorder="1" applyAlignment="1">
      <alignment horizontal="center"/>
    </xf>
    <xf numFmtId="6" fontId="6" fillId="0" borderId="4" xfId="0" applyNumberFormat="1" applyFont="1" applyBorder="1" applyAlignment="1">
      <alignment horizontal="center" wrapText="1"/>
    </xf>
    <xf numFmtId="165" fontId="0" fillId="0" borderId="0" xfId="0" applyNumberFormat="1"/>
    <xf numFmtId="0" fontId="22" fillId="0" borderId="0" xfId="0" applyFont="1" applyAlignment="1">
      <alignment horizontal="left" vertical="top"/>
    </xf>
    <xf numFmtId="170" fontId="0" fillId="0" borderId="0" xfId="0" applyNumberFormat="1"/>
    <xf numFmtId="0" fontId="0" fillId="0" borderId="0" xfId="0" applyAlignment="1">
      <alignment vertical="center"/>
    </xf>
    <xf numFmtId="165" fontId="0" fillId="0" borderId="0" xfId="0" applyNumberFormat="1" applyAlignment="1">
      <alignment horizontal="center"/>
    </xf>
    <xf numFmtId="0" fontId="23" fillId="0" borderId="0" xfId="0" applyFont="1"/>
    <xf numFmtId="169" fontId="0" fillId="0" borderId="0" xfId="0" applyNumberFormat="1" applyAlignment="1">
      <alignment horizontal="center"/>
    </xf>
    <xf numFmtId="171" fontId="0" fillId="0" borderId="0" xfId="0" applyNumberFormat="1" applyAlignment="1">
      <alignment horizontal="center"/>
    </xf>
    <xf numFmtId="171" fontId="0" fillId="0" borderId="0" xfId="0" applyNumberFormat="1"/>
    <xf numFmtId="9" fontId="1" fillId="0" borderId="0" xfId="0" applyNumberFormat="1" applyFont="1" applyAlignment="1">
      <alignment horizontal="center"/>
    </xf>
    <xf numFmtId="0" fontId="13" fillId="0" borderId="0" xfId="0" applyFont="1" applyAlignment="1">
      <alignment horizontal="left" vertical="center"/>
    </xf>
    <xf numFmtId="0" fontId="24" fillId="0" borderId="0" xfId="0" applyFont="1"/>
    <xf numFmtId="166" fontId="0" fillId="0" borderId="0" xfId="0" applyNumberFormat="1" applyAlignment="1">
      <alignment horizontal="center" wrapText="1"/>
    </xf>
    <xf numFmtId="0" fontId="1" fillId="0" borderId="8" xfId="0" applyFont="1" applyBorder="1" applyAlignment="1">
      <alignment horizontal="center"/>
    </xf>
    <xf numFmtId="49" fontId="8" fillId="0" borderId="0" xfId="0" applyNumberFormat="1" applyFont="1"/>
    <xf numFmtId="0" fontId="26" fillId="0" borderId="0" xfId="5"/>
    <xf numFmtId="0" fontId="0" fillId="0" borderId="0" xfId="0" applyAlignment="1">
      <alignment wrapText="1"/>
    </xf>
    <xf numFmtId="172" fontId="0" fillId="0" borderId="0" xfId="0" applyNumberFormat="1"/>
    <xf numFmtId="0" fontId="0" fillId="0" borderId="0" xfId="0" applyAlignment="1">
      <alignment vertical="top" wrapText="1"/>
    </xf>
    <xf numFmtId="0" fontId="0" fillId="0" borderId="0" xfId="0" applyAlignment="1">
      <alignment vertical="top"/>
    </xf>
    <xf numFmtId="170" fontId="1" fillId="0" borderId="0" xfId="0" applyNumberFormat="1" applyFont="1"/>
    <xf numFmtId="166" fontId="8" fillId="0" borderId="0" xfId="0" applyNumberFormat="1" applyFont="1" applyAlignment="1">
      <alignment horizontal="center"/>
    </xf>
    <xf numFmtId="0" fontId="8" fillId="0" borderId="0" xfId="0" applyFont="1" applyAlignment="1">
      <alignment horizontal="center"/>
    </xf>
    <xf numFmtId="0" fontId="26" fillId="0" borderId="0" xfId="5" applyFill="1"/>
    <xf numFmtId="0" fontId="8" fillId="0" borderId="0" xfId="0" applyFont="1" applyAlignment="1">
      <alignment horizontal="left" vertical="top"/>
    </xf>
    <xf numFmtId="0" fontId="28" fillId="0" borderId="0" xfId="0" applyFont="1" applyAlignment="1">
      <alignment horizontal="center"/>
    </xf>
    <xf numFmtId="170" fontId="0" fillId="0" borderId="9" xfId="0" applyNumberFormat="1" applyBorder="1" applyAlignment="1">
      <alignment horizontal="center"/>
    </xf>
    <xf numFmtId="0" fontId="0" fillId="0" borderId="9" xfId="0" applyBorder="1" applyAlignment="1">
      <alignment horizontal="center"/>
    </xf>
    <xf numFmtId="165" fontId="8" fillId="0" borderId="0" xfId="0" applyNumberFormat="1" applyFont="1" applyAlignment="1">
      <alignment horizontal="center"/>
    </xf>
    <xf numFmtId="165" fontId="0" fillId="0" borderId="9" xfId="0" applyNumberFormat="1" applyBorder="1" applyAlignment="1">
      <alignment horizontal="center"/>
    </xf>
    <xf numFmtId="170" fontId="8" fillId="0" borderId="0" xfId="0" applyNumberFormat="1" applyFont="1" applyAlignment="1">
      <alignment horizontal="center"/>
    </xf>
    <xf numFmtId="3" fontId="8" fillId="0" borderId="0" xfId="0" applyNumberFormat="1" applyFont="1" applyAlignment="1">
      <alignment horizontal="center"/>
    </xf>
    <xf numFmtId="169" fontId="8" fillId="0" borderId="0" xfId="0" applyNumberFormat="1" applyFont="1" applyAlignment="1">
      <alignment horizontal="center"/>
    </xf>
    <xf numFmtId="170" fontId="8" fillId="0" borderId="0" xfId="0" applyNumberFormat="1" applyFont="1" applyAlignment="1">
      <alignment horizontal="center" wrapText="1"/>
    </xf>
    <xf numFmtId="166" fontId="0" fillId="0" borderId="9" xfId="0" applyNumberFormat="1" applyBorder="1" applyAlignment="1">
      <alignment horizontal="center"/>
    </xf>
    <xf numFmtId="166" fontId="28" fillId="0" borderId="0" xfId="0" applyNumberFormat="1" applyFont="1" applyAlignment="1">
      <alignment horizontal="center" vertical="top" wrapText="1"/>
    </xf>
    <xf numFmtId="166" fontId="28" fillId="0" borderId="0" xfId="0" applyNumberFormat="1" applyFont="1" applyAlignment="1">
      <alignment horizontal="center"/>
    </xf>
    <xf numFmtId="166" fontId="28" fillId="0" borderId="0" xfId="0" applyNumberFormat="1" applyFont="1"/>
    <xf numFmtId="0" fontId="28" fillId="0" borderId="0" xfId="0" applyFont="1"/>
    <xf numFmtId="0" fontId="12" fillId="0" borderId="0" xfId="0" applyFont="1" applyAlignment="1">
      <alignment horizontal="left" vertical="center" readingOrder="1"/>
    </xf>
    <xf numFmtId="164" fontId="8" fillId="0" borderId="8" xfId="0" applyNumberFormat="1" applyFont="1" applyBorder="1" applyAlignment="1">
      <alignment horizontal="center"/>
    </xf>
    <xf numFmtId="0" fontId="0" fillId="0" borderId="9" xfId="0" applyBorder="1" applyAlignment="1">
      <alignment horizontal="center" vertical="center"/>
    </xf>
    <xf numFmtId="3" fontId="0" fillId="0" borderId="0" xfId="0" applyNumberFormat="1" applyAlignment="1">
      <alignment horizontal="center"/>
    </xf>
    <xf numFmtId="165" fontId="0" fillId="0" borderId="0" xfId="0" applyNumberFormat="1" applyAlignment="1">
      <alignment horizontal="center" vertical="center"/>
    </xf>
    <xf numFmtId="169" fontId="0" fillId="0" borderId="0" xfId="0" applyNumberFormat="1"/>
    <xf numFmtId="165" fontId="28" fillId="0" borderId="9" xfId="0" applyNumberFormat="1" applyFont="1" applyBorder="1" applyAlignment="1">
      <alignment horizontal="center" vertical="top" wrapText="1"/>
    </xf>
    <xf numFmtId="165" fontId="28" fillId="0" borderId="0" xfId="0" applyNumberFormat="1" applyFont="1" applyAlignment="1">
      <alignment horizontal="center"/>
    </xf>
    <xf numFmtId="164" fontId="0" fillId="0" borderId="0" xfId="0" applyNumberFormat="1" applyAlignment="1">
      <alignment horizontal="center"/>
    </xf>
    <xf numFmtId="0" fontId="8" fillId="0" borderId="9" xfId="0" applyFont="1" applyBorder="1" applyAlignment="1">
      <alignment horizontal="center"/>
    </xf>
    <xf numFmtId="169" fontId="28" fillId="0" borderId="0" xfId="0" applyNumberFormat="1" applyFont="1" applyAlignment="1">
      <alignment horizontal="center"/>
    </xf>
    <xf numFmtId="165" fontId="8" fillId="0" borderId="9" xfId="0" applyNumberFormat="1" applyFont="1" applyBorder="1" applyAlignment="1">
      <alignment horizontal="center"/>
    </xf>
    <xf numFmtId="0" fontId="11" fillId="0" borderId="0" xfId="0" applyFont="1" applyAlignment="1">
      <alignment vertical="top" wrapText="1"/>
    </xf>
    <xf numFmtId="0" fontId="1" fillId="0" borderId="1" xfId="0" applyFont="1" applyBorder="1"/>
    <xf numFmtId="0" fontId="1" fillId="0" borderId="1"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wrapText="1"/>
    </xf>
    <xf numFmtId="0" fontId="0" fillId="0" borderId="0" xfId="0" applyAlignment="1">
      <alignment wrapText="1"/>
    </xf>
    <xf numFmtId="0" fontId="1" fillId="0" borderId="8" xfId="0" applyFont="1" applyBorder="1" applyAlignment="1">
      <alignment horizontal="center" wrapText="1"/>
    </xf>
    <xf numFmtId="0" fontId="1" fillId="0" borderId="6" xfId="0" applyFont="1" applyBorder="1" applyAlignment="1">
      <alignment horizontal="center" wrapText="1"/>
    </xf>
    <xf numFmtId="0" fontId="1" fillId="0" borderId="1" xfId="0" applyFont="1" applyBorder="1" applyAlignment="1">
      <alignment horizont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center"/>
    </xf>
    <xf numFmtId="0" fontId="1" fillId="0" borderId="0" xfId="0" applyFont="1" applyAlignment="1">
      <alignment wrapText="1"/>
    </xf>
    <xf numFmtId="0" fontId="8" fillId="0" borderId="0" xfId="0" applyFont="1" applyAlignment="1">
      <alignment wrapText="1"/>
    </xf>
    <xf numFmtId="0" fontId="1" fillId="0" borderId="2" xfId="0" applyFont="1" applyBorder="1" applyAlignment="1">
      <alignment horizontal="center"/>
    </xf>
    <xf numFmtId="0" fontId="1" fillId="0" borderId="1" xfId="2" applyFont="1" applyBorder="1" applyAlignment="1">
      <alignment horizontal="center"/>
    </xf>
    <xf numFmtId="0" fontId="6" fillId="0" borderId="4" xfId="2" applyFont="1" applyBorder="1" applyAlignment="1">
      <alignment horizontal="center" wrapText="1"/>
    </xf>
    <xf numFmtId="0" fontId="0" fillId="0" borderId="0" xfId="0" applyAlignment="1">
      <alignment horizontal="center" wrapText="1"/>
    </xf>
  </cellXfs>
  <cellStyles count="6">
    <cellStyle name="Comma 2 2" xfId="4" xr:uid="{7E5C9B88-B121-40CB-A4E1-A398119EEA74}"/>
    <cellStyle name="Hyperlink" xfId="5" builtinId="8"/>
    <cellStyle name="Normal" xfId="0" builtinId="0"/>
    <cellStyle name="Normal 11" xfId="1" xr:uid="{12A87938-FE26-4446-A1BC-B777B81F7FD2}"/>
    <cellStyle name="Normal_charts for fundamentals 2004" xfId="3" xr:uid="{F8292E4E-DD66-4C9D-8B76-17037C3CD5CF}"/>
    <cellStyle name="Normal_IRA Perspective Charts 121504" xfId="2" xr:uid="{C4BE92BF-25E8-4D33-9375-9A182031F064}"/>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695325</xdr:colOff>
      <xdr:row>7</xdr:row>
      <xdr:rowOff>85725</xdr:rowOff>
    </xdr:from>
    <xdr:to>
      <xdr:col>6</xdr:col>
      <xdr:colOff>19050</xdr:colOff>
      <xdr:row>10</xdr:row>
      <xdr:rowOff>133350</xdr:rowOff>
    </xdr:to>
    <xdr:sp macro="" textlink="">
      <xdr:nvSpPr>
        <xdr:cNvPr id="2" name="TextBox 1">
          <a:extLst>
            <a:ext uri="{FF2B5EF4-FFF2-40B4-BE49-F238E27FC236}">
              <a16:creationId xmlns:a16="http://schemas.microsoft.com/office/drawing/2014/main" id="{A4BF1437-1B5C-4110-A0F6-B512BD9E30EC}"/>
            </a:ext>
          </a:extLst>
        </xdr:cNvPr>
        <xdr:cNvSpPr txBox="1"/>
      </xdr:nvSpPr>
      <xdr:spPr>
        <a:xfrm>
          <a:off x="5410200" y="1600200"/>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5</xdr:col>
      <xdr:colOff>676275</xdr:colOff>
      <xdr:row>13</xdr:row>
      <xdr:rowOff>76200</xdr:rowOff>
    </xdr:from>
    <xdr:to>
      <xdr:col>6</xdr:col>
      <xdr:colOff>0</xdr:colOff>
      <xdr:row>16</xdr:row>
      <xdr:rowOff>123825</xdr:rowOff>
    </xdr:to>
    <xdr:sp macro="" textlink="">
      <xdr:nvSpPr>
        <xdr:cNvPr id="3" name="TextBox 2">
          <a:extLst>
            <a:ext uri="{FF2B5EF4-FFF2-40B4-BE49-F238E27FC236}">
              <a16:creationId xmlns:a16="http://schemas.microsoft.com/office/drawing/2014/main" id="{AA1550AB-4878-47FC-98B9-5AD5E717EFF8}"/>
            </a:ext>
          </a:extLst>
        </xdr:cNvPr>
        <xdr:cNvSpPr txBox="1"/>
      </xdr:nvSpPr>
      <xdr:spPr>
        <a:xfrm>
          <a:off x="5391150" y="2505075"/>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2</xdr:col>
      <xdr:colOff>619125</xdr:colOff>
      <xdr:row>13</xdr:row>
      <xdr:rowOff>95250</xdr:rowOff>
    </xdr:from>
    <xdr:to>
      <xdr:col>2</xdr:col>
      <xdr:colOff>914400</xdr:colOff>
      <xdr:row>15</xdr:row>
      <xdr:rowOff>0</xdr:rowOff>
    </xdr:to>
    <xdr:sp macro="" textlink="">
      <xdr:nvSpPr>
        <xdr:cNvPr id="4" name="TextBox 3">
          <a:extLst>
            <a:ext uri="{FF2B5EF4-FFF2-40B4-BE49-F238E27FC236}">
              <a16:creationId xmlns:a16="http://schemas.microsoft.com/office/drawing/2014/main" id="{B46A0EDD-95F5-4384-9DC6-4243B0E0F116}"/>
            </a:ext>
          </a:extLst>
        </xdr:cNvPr>
        <xdr:cNvSpPr txBox="1"/>
      </xdr:nvSpPr>
      <xdr:spPr>
        <a:xfrm>
          <a:off x="2190750"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3</xdr:col>
      <xdr:colOff>552450</xdr:colOff>
      <xdr:row>13</xdr:row>
      <xdr:rowOff>95250</xdr:rowOff>
    </xdr:from>
    <xdr:to>
      <xdr:col>3</xdr:col>
      <xdr:colOff>847725</xdr:colOff>
      <xdr:row>15</xdr:row>
      <xdr:rowOff>0</xdr:rowOff>
    </xdr:to>
    <xdr:sp macro="" textlink="">
      <xdr:nvSpPr>
        <xdr:cNvPr id="5" name="TextBox 4">
          <a:extLst>
            <a:ext uri="{FF2B5EF4-FFF2-40B4-BE49-F238E27FC236}">
              <a16:creationId xmlns:a16="http://schemas.microsoft.com/office/drawing/2014/main" id="{98F1C981-B64E-4A1A-BE46-840A28B7FD9C}"/>
            </a:ext>
          </a:extLst>
        </xdr:cNvPr>
        <xdr:cNvSpPr txBox="1"/>
      </xdr:nvSpPr>
      <xdr:spPr>
        <a:xfrm>
          <a:off x="31718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4</xdr:col>
      <xdr:colOff>609600</xdr:colOff>
      <xdr:row>13</xdr:row>
      <xdr:rowOff>95250</xdr:rowOff>
    </xdr:from>
    <xdr:to>
      <xdr:col>4</xdr:col>
      <xdr:colOff>904875</xdr:colOff>
      <xdr:row>15</xdr:row>
      <xdr:rowOff>0</xdr:rowOff>
    </xdr:to>
    <xdr:sp macro="" textlink="">
      <xdr:nvSpPr>
        <xdr:cNvPr id="6" name="TextBox 5">
          <a:extLst>
            <a:ext uri="{FF2B5EF4-FFF2-40B4-BE49-F238E27FC236}">
              <a16:creationId xmlns:a16="http://schemas.microsoft.com/office/drawing/2014/main" id="{2AE3CAF0-BBA8-41AB-B124-C3FE9131D88C}"/>
            </a:ext>
          </a:extLst>
        </xdr:cNvPr>
        <xdr:cNvSpPr txBox="1"/>
      </xdr:nvSpPr>
      <xdr:spPr>
        <a:xfrm>
          <a:off x="42767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723900</xdr:colOff>
      <xdr:row>33</xdr:row>
      <xdr:rowOff>85725</xdr:rowOff>
    </xdr:from>
    <xdr:to>
      <xdr:col>5</xdr:col>
      <xdr:colOff>1019175</xdr:colOff>
      <xdr:row>38</xdr:row>
      <xdr:rowOff>133350</xdr:rowOff>
    </xdr:to>
    <xdr:sp macro="" textlink="">
      <xdr:nvSpPr>
        <xdr:cNvPr id="8" name="TextBox 7">
          <a:extLst>
            <a:ext uri="{FF2B5EF4-FFF2-40B4-BE49-F238E27FC236}">
              <a16:creationId xmlns:a16="http://schemas.microsoft.com/office/drawing/2014/main" id="{560E3771-8E52-46F1-AFE0-722A7140A372}"/>
            </a:ext>
          </a:extLst>
        </xdr:cNvPr>
        <xdr:cNvSpPr txBox="1"/>
      </xdr:nvSpPr>
      <xdr:spPr>
        <a:xfrm>
          <a:off x="5438775" y="5562600"/>
          <a:ext cx="295275" cy="6667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1</xdr:col>
      <xdr:colOff>590550</xdr:colOff>
      <xdr:row>13</xdr:row>
      <xdr:rowOff>85725</xdr:rowOff>
    </xdr:from>
    <xdr:to>
      <xdr:col>1</xdr:col>
      <xdr:colOff>885825</xdr:colOff>
      <xdr:row>14</xdr:row>
      <xdr:rowOff>142875</xdr:rowOff>
    </xdr:to>
    <xdr:sp macro="" textlink="">
      <xdr:nvSpPr>
        <xdr:cNvPr id="9" name="TextBox 8">
          <a:extLst>
            <a:ext uri="{FF2B5EF4-FFF2-40B4-BE49-F238E27FC236}">
              <a16:creationId xmlns:a16="http://schemas.microsoft.com/office/drawing/2014/main" id="{336EFEA5-7836-4D55-885D-7EBC3DC75CE5}"/>
            </a:ext>
          </a:extLst>
        </xdr:cNvPr>
        <xdr:cNvSpPr txBox="1"/>
      </xdr:nvSpPr>
      <xdr:spPr>
        <a:xfrm>
          <a:off x="1114425" y="2514600"/>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714375</xdr:colOff>
      <xdr:row>34</xdr:row>
      <xdr:rowOff>95250</xdr:rowOff>
    </xdr:from>
    <xdr:to>
      <xdr:col>5</xdr:col>
      <xdr:colOff>1009650</xdr:colOff>
      <xdr:row>39</xdr:row>
      <xdr:rowOff>85725</xdr:rowOff>
    </xdr:to>
    <xdr:sp macro="" textlink="">
      <xdr:nvSpPr>
        <xdr:cNvPr id="10" name="TextBox 9">
          <a:extLst>
            <a:ext uri="{FF2B5EF4-FFF2-40B4-BE49-F238E27FC236}">
              <a16:creationId xmlns:a16="http://schemas.microsoft.com/office/drawing/2014/main" id="{C08426E6-F7ED-438B-BBD0-D4B9B6460136}"/>
            </a:ext>
          </a:extLst>
        </xdr:cNvPr>
        <xdr:cNvSpPr txBox="1"/>
      </xdr:nvSpPr>
      <xdr:spPr>
        <a:xfrm>
          <a:off x="5429250" y="5724525"/>
          <a:ext cx="295275" cy="6762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716280</xdr:colOff>
      <xdr:row>35</xdr:row>
      <xdr:rowOff>91440</xdr:rowOff>
    </xdr:from>
    <xdr:to>
      <xdr:col>5</xdr:col>
      <xdr:colOff>1011555</xdr:colOff>
      <xdr:row>40</xdr:row>
      <xdr:rowOff>28575</xdr:rowOff>
    </xdr:to>
    <xdr:sp macro="" textlink="">
      <xdr:nvSpPr>
        <xdr:cNvPr id="7" name="TextBox 6">
          <a:extLst>
            <a:ext uri="{FF2B5EF4-FFF2-40B4-BE49-F238E27FC236}">
              <a16:creationId xmlns:a16="http://schemas.microsoft.com/office/drawing/2014/main" id="{7D9730A2-BA10-4AEC-8B1D-D326379FD7B3}"/>
            </a:ext>
          </a:extLst>
        </xdr:cNvPr>
        <xdr:cNvSpPr txBox="1"/>
      </xdr:nvSpPr>
      <xdr:spPr>
        <a:xfrm>
          <a:off x="5577840" y="5814060"/>
          <a:ext cx="295275" cy="8210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2250-593A-4350-92F2-374275E1260C}">
  <sheetPr>
    <pageSetUpPr fitToPage="1"/>
  </sheetPr>
  <dimension ref="A1:B38"/>
  <sheetViews>
    <sheetView workbookViewId="0">
      <selection activeCell="D10" sqref="D10"/>
    </sheetView>
  </sheetViews>
  <sheetFormatPr defaultRowHeight="14.4"/>
  <cols>
    <col min="1" max="1" width="14.21875" customWidth="1"/>
    <col min="2" max="2" width="117.21875" bestFit="1" customWidth="1"/>
  </cols>
  <sheetData>
    <row r="1" spans="1:2">
      <c r="A1" s="47" t="s">
        <v>0</v>
      </c>
    </row>
    <row r="2" spans="1:2">
      <c r="A2" s="1" t="s">
        <v>327</v>
      </c>
    </row>
    <row r="3" spans="1:2">
      <c r="A3" s="84" t="s">
        <v>343</v>
      </c>
    </row>
    <row r="4" spans="1:2">
      <c r="A4" s="84"/>
    </row>
    <row r="5" spans="1:2">
      <c r="A5" s="1" t="s">
        <v>259</v>
      </c>
    </row>
    <row r="6" spans="1:2">
      <c r="A6" s="85" t="s">
        <v>1</v>
      </c>
      <c r="B6" t="str">
        <f>'Figure A.1'!$A$2</f>
        <v>Role of IRAs in US Household Balance Sheets</v>
      </c>
    </row>
    <row r="7" spans="1:2">
      <c r="A7" s="85" t="s">
        <v>2</v>
      </c>
      <c r="B7" t="str">
        <f>'Figure A.2'!$A$2</f>
        <v>Contribution Activity of Traditional IRA Investors by Investor Age</v>
      </c>
    </row>
    <row r="8" spans="1:2">
      <c r="A8" s="85" t="s">
        <v>3</v>
      </c>
      <c r="B8" t="str">
        <f>'Figure A.3'!$A$2</f>
        <v>Traditional IRA Contribution Amounts by Investor Age</v>
      </c>
    </row>
    <row r="9" spans="1:2">
      <c r="A9" s="85" t="s">
        <v>4</v>
      </c>
      <c r="B9" t="str">
        <f>'Figure A.4'!$A$2</f>
        <v>Nearly Half of Traditional IRA Contributors Contributed at the Limit in 2023</v>
      </c>
    </row>
    <row r="10" spans="1:2">
      <c r="A10" s="85" t="s">
        <v>5</v>
      </c>
      <c r="B10" t="str">
        <f>'Figure A.5'!$A$2</f>
        <v>Older Traditional IRA Contributors Were More Likely to Contribute at the Limit in 2023</v>
      </c>
    </row>
    <row r="11" spans="1:2">
      <c r="A11" s="85" t="s">
        <v>6</v>
      </c>
      <c r="B11" t="str">
        <f>'Figure A.6'!$A$2</f>
        <v>More Than Two-Thirds of Traditional IRA Investors at the Limit in Tax Year 2022 Continued to Contribute at the Limit in Tax Year 2023</v>
      </c>
    </row>
    <row r="12" spans="1:2">
      <c r="A12" s="1" t="s">
        <v>328</v>
      </c>
    </row>
    <row r="13" spans="1:2">
      <c r="A13" s="85" t="s">
        <v>7</v>
      </c>
      <c r="B13" t="str">
        <f>'Figure A.7'!$A$2</f>
        <v>Sources of New Traditional IRAs by Investor Age</v>
      </c>
    </row>
    <row r="14" spans="1:2">
      <c r="A14" s="85" t="s">
        <v>8</v>
      </c>
      <c r="B14" t="str">
        <f>'Figure A.8'!$A$2</f>
        <v>Rollover Activity of Traditional IRA Investors by Investor Age</v>
      </c>
    </row>
    <row r="15" spans="1:2">
      <c r="A15" s="85" t="s">
        <v>9</v>
      </c>
      <c r="B15" t="str">
        <f>'Figure A.9'!$A$2</f>
        <v>Traditional IRA Investors with Rollovers by Investor Age</v>
      </c>
    </row>
    <row r="16" spans="1:2">
      <c r="A16" s="85" t="s">
        <v>10</v>
      </c>
      <c r="B16" t="str">
        <f>'Figure A.10'!$A$2</f>
        <v>Recent Rollovers Provide a Significant Boost to Traditional IRA Balances</v>
      </c>
    </row>
    <row r="17" spans="1:2">
      <c r="A17" s="1" t="s">
        <v>329</v>
      </c>
    </row>
    <row r="18" spans="1:2">
      <c r="A18" s="85" t="s">
        <v>11</v>
      </c>
      <c r="B18" t="str">
        <f>'Figure A.11'!$A$2</f>
        <v>Traditional IRA Withdrawal Rates</v>
      </c>
    </row>
    <row r="19" spans="1:2">
      <c r="A19" s="85" t="s">
        <v>12</v>
      </c>
      <c r="B19" t="str">
        <f>'Figure A.12'!$A$2</f>
        <v>Withdrawal Activity of Traditional IRA Investors by Investor Age</v>
      </c>
    </row>
    <row r="20" spans="1:2">
      <c r="A20" s="85" t="s">
        <v>13</v>
      </c>
      <c r="B20" t="str">
        <f>'Figure A.13'!$A$2</f>
        <v>Traditional IRA Withdrawals by Investor Age</v>
      </c>
    </row>
    <row r="21" spans="1:2">
      <c r="A21" s="85" t="s">
        <v>14</v>
      </c>
      <c r="B21" t="str">
        <f>'Figure A.14'!$A$2</f>
        <v>Required Minimum Distributions Often Were Used to Determine Withdrawal Amounts</v>
      </c>
    </row>
    <row r="22" spans="1:2">
      <c r="A22" s="93" t="s">
        <v>15</v>
      </c>
      <c r="B22" t="str">
        <f>'Figure A.15'!$A$2</f>
        <v>Traditional IRA Investors with Larger Balances Tend to Be More Likely to Take Withdrawals</v>
      </c>
    </row>
    <row r="23" spans="1:2">
      <c r="A23" s="93" t="s">
        <v>16</v>
      </c>
      <c r="B23" t="str">
        <f>'Figure A.16'!$A$2</f>
        <v>Traditional IRA Investors with Larger Account Balances and Withdrawals Tended to Withdraw a Smaller Portion of Their Balances</v>
      </c>
    </row>
    <row r="24" spans="1:2">
      <c r="A24" s="1" t="s">
        <v>330</v>
      </c>
    </row>
    <row r="25" spans="1:2">
      <c r="A25" s="93" t="s">
        <v>17</v>
      </c>
      <c r="B25" t="str">
        <f>'Figure A.17'!$A$2</f>
        <v>Traditional IRA Balances by Investor Age</v>
      </c>
    </row>
    <row r="26" spans="1:2">
      <c r="A26" s="93" t="s">
        <v>18</v>
      </c>
      <c r="B26" t="str">
        <f>'Figure A.18'!$A$2</f>
        <v>Traditional IRA Balances in 2023 Tended to Increase with Investor Age</v>
      </c>
    </row>
    <row r="27" spans="1:2">
      <c r="A27" s="1" t="s">
        <v>331</v>
      </c>
    </row>
    <row r="28" spans="1:2">
      <c r="A28" s="93" t="s">
        <v>19</v>
      </c>
      <c r="B28" t="str">
        <f>'Figure A.19'!$A$2</f>
        <v>Investments in Traditional IRAs in 2023 by Investor Age</v>
      </c>
    </row>
    <row r="29" spans="1:2">
      <c r="A29" s="93" t="s">
        <v>20</v>
      </c>
      <c r="B29" t="str">
        <f>'Figure A.20'!$A$2</f>
        <v>More Detailed Information on Investments in Traditional IRAs by Investor Age</v>
      </c>
    </row>
    <row r="30" spans="1:2">
      <c r="A30" s="93" t="s">
        <v>21</v>
      </c>
      <c r="B30" t="str">
        <f>'Figure A.21'!$A$2</f>
        <v>Number of Target Date Funds Owned by Traditional IRA Investors</v>
      </c>
    </row>
    <row r="31" spans="1:2">
      <c r="A31" s="93" t="s">
        <v>22</v>
      </c>
      <c r="B31" t="str">
        <f>'Figure A.22'!$A$2</f>
        <v>Share of Traditional IRA Balances Allocated to Equity Holdings</v>
      </c>
    </row>
    <row r="32" spans="1:2">
      <c r="A32" s="85" t="s">
        <v>23</v>
      </c>
      <c r="B32" t="str">
        <f>'Figure A.23'!$A$2</f>
        <v>Investor Exposure to Equity Holdings Among Traditional IRA Investors</v>
      </c>
    </row>
    <row r="33" spans="1:2">
      <c r="A33" s="85" t="s">
        <v>24</v>
      </c>
      <c r="B33" t="str">
        <f>'Figure A.24'!$A$2</f>
        <v>Equity Holdings in Traditional IRAs with Balances of $5,000 or Less</v>
      </c>
    </row>
    <row r="34" spans="1:2">
      <c r="A34" s="93" t="s">
        <v>25</v>
      </c>
      <c r="B34" t="str">
        <f>'Figure A.25'!$A$2</f>
        <v>Equity Holdings in Traditional IRAs with Balances of More Than $5,000</v>
      </c>
    </row>
    <row r="35" spans="1:2">
      <c r="A35" s="1" t="s">
        <v>27</v>
      </c>
    </row>
    <row r="36" spans="1:2">
      <c r="A36" s="93" t="s">
        <v>26</v>
      </c>
      <c r="B36" t="str">
        <f>'Figure A.26'!$A$2</f>
        <v>Traditional IRA Assets and Flows</v>
      </c>
    </row>
    <row r="38" spans="1:2" s="89" customFormat="1" ht="43.5" customHeight="1">
      <c r="A38" s="121" t="s">
        <v>332</v>
      </c>
      <c r="B38" s="88" t="s">
        <v>342</v>
      </c>
    </row>
  </sheetData>
  <hyperlinks>
    <hyperlink ref="A6" location="'Figure A.1'!A1" display="Figure A.1" xr:uid="{FDFA9F68-8446-43B6-B082-E6BFBB06348B}"/>
    <hyperlink ref="A7" location="'Figure A.2'!A1" display="Figure A.2" xr:uid="{EC4386BA-485A-4FFD-B67F-FBF347C7BA3F}"/>
    <hyperlink ref="A8" location="'Figure A.3'!A1" display="Figure A.3" xr:uid="{32812421-D75A-4076-945D-D4D17389B552}"/>
    <hyperlink ref="A9" location="'Figure A.4'!A1" display="Figure A.4" xr:uid="{65456D22-1FA3-40BC-8008-A311305DF360}"/>
    <hyperlink ref="A10" location="'Figure A.5'!A1" display="Figure A.5" xr:uid="{4A431229-72A9-4729-98E5-C85F573AF838}"/>
    <hyperlink ref="A11" location="'Figure A.6'!A1" display="Figure A.6" xr:uid="{5EAB506C-FE7D-43E0-94F5-43C065BCA0D7}"/>
    <hyperlink ref="A13" location="'Figure A.7'!A1" display="Figure A.7" xr:uid="{5468110E-BAB2-459F-9475-364E9A144FBF}"/>
    <hyperlink ref="A14" location="'Figure A.8'!A1" display="Figure A.8" xr:uid="{BABE79A1-8148-49E6-85FC-D172F9749AB4}"/>
    <hyperlink ref="A15" location="'Figure A.9'!A1" display="Figure A.9" xr:uid="{5929F488-61D0-4122-8C77-5AAA01E565F5}"/>
    <hyperlink ref="A16" location="'Figure A.10'!A1" display="Figure A.10" xr:uid="{551D13B6-0CE6-4022-8968-6A9498B11321}"/>
    <hyperlink ref="A18" location="'Figure A.11'!A1" display="Figure A.11" xr:uid="{8EA65608-75F0-47C7-8C1B-2CD60FE53003}"/>
    <hyperlink ref="A19" location="'Figure A.12'!A1" display="Figure A.12" xr:uid="{132BFDCD-65D9-4CD4-94EF-F4320B15C566}"/>
    <hyperlink ref="A20" location="'Figure A.13'!A1" display="Figure A.13" xr:uid="{D7AA2C17-125A-45D8-B2BE-A09818768F09}"/>
    <hyperlink ref="A21" location="'Figure A.14'!A1" display="Figure A.14" xr:uid="{DF7C2BE5-68DE-479E-A8BF-4B6F0FC80E4A}"/>
    <hyperlink ref="A33" location="'Figure A.24'!A1" display="Figure A.24" xr:uid="{09EC87BE-1CD8-472E-9AE7-8124F6E3A4A3}"/>
    <hyperlink ref="A32" location="'Figure A.23'!A1" display="Figure A.23" xr:uid="{59AEA5FC-C0B8-4FF4-8E96-CC469E8331FE}"/>
    <hyperlink ref="A28" location="'Figure A.19'!A1" display="Figure A.19 " xr:uid="{7FA63A56-8ECB-46D2-83AA-8F28A8B7436A}"/>
    <hyperlink ref="A29" location="'Figure A.20'!A1" display="Figure A.20" xr:uid="{74644B8C-4434-418E-BD31-0CDC9AB7C551}"/>
    <hyperlink ref="A30" location="'Figure A.21'!A1" display="Figure A.21" xr:uid="{94FC5F16-0992-42D5-A4D8-39071CEB1798}"/>
    <hyperlink ref="A31" location="'Figure A.22'!A1" display="Figure A.22" xr:uid="{CB83EA4D-4452-4448-8578-C19AD72D39E1}"/>
    <hyperlink ref="A34" location="'Figure A.25'!A1" display="Figure A.25" xr:uid="{86FF6629-E062-4343-8CD2-D10EF11A3FA2}"/>
    <hyperlink ref="A36" location="'Figure A.26'!A1" display="Figure A.26 " xr:uid="{75961F0A-C565-4303-A980-4E07ADA7735B}"/>
    <hyperlink ref="A22" location="'Figure A.15'!A1" display="Figure A.15" xr:uid="{5D533BFC-E790-4313-8548-79B0570D6140}"/>
    <hyperlink ref="A23" location="'Figure A.16'!A1" display="Figure A.16" xr:uid="{52431A32-8BF8-43A2-9D70-0A63A54F4D10}"/>
    <hyperlink ref="A25" location="'Figure A.17'!A1" display="Figure A.17" xr:uid="{FD6FB853-174F-40B1-8486-CBCBBA589313}"/>
    <hyperlink ref="A26" location="'Figure A.18'!A1" display="Figure A.18" xr:uid="{505266E7-B2ED-436F-B893-F6AF0138522E}"/>
  </hyperlinks>
  <pageMargins left="0.7" right="0.7" top="0.75" bottom="0.75" header="0.3" footer="0.3"/>
  <pageSetup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F23F-926A-45FE-8381-B6C66BA6911F}">
  <sheetPr>
    <pageSetUpPr fitToPage="1"/>
  </sheetPr>
  <dimension ref="A1:G25"/>
  <sheetViews>
    <sheetView workbookViewId="0"/>
  </sheetViews>
  <sheetFormatPr defaultRowHeight="14.4"/>
  <cols>
    <col min="1" max="1" width="13.21875" customWidth="1"/>
    <col min="2" max="2" width="16.77734375" customWidth="1"/>
    <col min="3" max="3" width="19.44140625" customWidth="1"/>
    <col min="4" max="4" width="18" bestFit="1" customWidth="1"/>
    <col min="5" max="5" width="12.21875" customWidth="1"/>
    <col min="6" max="6" width="10" customWidth="1"/>
    <col min="7" max="7" width="10.44140625" customWidth="1"/>
    <col min="9" max="9" width="10.77734375" customWidth="1"/>
  </cols>
  <sheetData>
    <row r="1" spans="1:7">
      <c r="A1" s="1" t="s">
        <v>9</v>
      </c>
    </row>
    <row r="2" spans="1:7">
      <c r="A2" s="1" t="s">
        <v>118</v>
      </c>
    </row>
    <row r="3" spans="1:7" ht="16.2">
      <c r="A3" t="s">
        <v>286</v>
      </c>
    </row>
    <row r="4" spans="1:7">
      <c r="A4" s="45"/>
    </row>
    <row r="5" spans="1:7" ht="17.25" customHeight="1">
      <c r="B5" s="123" t="s">
        <v>114</v>
      </c>
      <c r="C5" s="124"/>
      <c r="D5" s="125" t="s">
        <v>119</v>
      </c>
      <c r="E5" s="124"/>
      <c r="F5" s="128" t="s">
        <v>120</v>
      </c>
      <c r="G5" s="126"/>
    </row>
    <row r="6" spans="1:7" ht="16.2">
      <c r="B6" s="40" t="s">
        <v>70</v>
      </c>
      <c r="C6" s="50" t="s">
        <v>88</v>
      </c>
      <c r="D6" s="40" t="s">
        <v>89</v>
      </c>
      <c r="E6" s="50" t="s">
        <v>88</v>
      </c>
      <c r="F6" s="129"/>
      <c r="G6" s="130"/>
    </row>
    <row r="7" spans="1:7">
      <c r="A7" s="1" t="s">
        <v>53</v>
      </c>
      <c r="B7" s="52" t="s">
        <v>73</v>
      </c>
      <c r="C7" s="53" t="s">
        <v>74</v>
      </c>
      <c r="D7" s="54" t="s">
        <v>90</v>
      </c>
      <c r="E7" s="53" t="s">
        <v>74</v>
      </c>
      <c r="F7" s="40" t="s">
        <v>91</v>
      </c>
      <c r="G7" s="40" t="s">
        <v>92</v>
      </c>
    </row>
    <row r="8" spans="1:7">
      <c r="A8" t="s">
        <v>76</v>
      </c>
      <c r="B8" s="41">
        <v>16.8</v>
      </c>
      <c r="C8" s="55">
        <v>5.2999999999999999E-2</v>
      </c>
      <c r="D8" s="110">
        <v>48.1</v>
      </c>
      <c r="E8" s="55">
        <v>2E-3</v>
      </c>
      <c r="F8" s="76">
        <v>1790</v>
      </c>
      <c r="G8" s="76">
        <v>2860</v>
      </c>
    </row>
    <row r="9" spans="1:7">
      <c r="A9" s="57" t="s">
        <v>77</v>
      </c>
      <c r="B9" s="41">
        <v>33.299999999999997</v>
      </c>
      <c r="C9" s="104">
        <v>10.4</v>
      </c>
      <c r="D9" s="113">
        <v>240.8</v>
      </c>
      <c r="E9" s="111">
        <v>0.8</v>
      </c>
      <c r="F9" s="112">
        <v>2580</v>
      </c>
      <c r="G9" s="112">
        <v>7240</v>
      </c>
    </row>
    <row r="10" spans="1:7">
      <c r="A10" s="57" t="s">
        <v>54</v>
      </c>
      <c r="B10" s="41">
        <v>37.5</v>
      </c>
      <c r="C10" s="104">
        <v>11.8</v>
      </c>
      <c r="D10" s="113">
        <v>652.70000000000005</v>
      </c>
      <c r="E10" s="111">
        <v>2.2000000000000002</v>
      </c>
      <c r="F10" s="112">
        <v>3830</v>
      </c>
      <c r="G10" s="112">
        <v>17410</v>
      </c>
    </row>
    <row r="11" spans="1:7">
      <c r="A11" s="57" t="s">
        <v>55</v>
      </c>
      <c r="B11" s="41">
        <v>33.4</v>
      </c>
      <c r="C11" s="104">
        <v>10.5</v>
      </c>
      <c r="D11" s="113">
        <v>1052.5</v>
      </c>
      <c r="E11" s="111">
        <v>3.5</v>
      </c>
      <c r="F11" s="112">
        <v>6420</v>
      </c>
      <c r="G11" s="112">
        <v>31520</v>
      </c>
    </row>
    <row r="12" spans="1:7">
      <c r="A12" s="57" t="s">
        <v>56</v>
      </c>
      <c r="B12" s="41">
        <v>29.5</v>
      </c>
      <c r="C12" s="104">
        <v>9.1999999999999993</v>
      </c>
      <c r="D12" s="113">
        <v>1386.9</v>
      </c>
      <c r="E12" s="111">
        <v>4.7</v>
      </c>
      <c r="F12" s="112">
        <v>10150</v>
      </c>
      <c r="G12" s="112">
        <v>47080</v>
      </c>
    </row>
    <row r="13" spans="1:7">
      <c r="A13" s="57" t="s">
        <v>57</v>
      </c>
      <c r="B13" s="41">
        <v>25.4</v>
      </c>
      <c r="C13" s="104">
        <v>8</v>
      </c>
      <c r="D13" s="113">
        <v>1719.8</v>
      </c>
      <c r="E13" s="111">
        <v>5.8</v>
      </c>
      <c r="F13" s="112">
        <v>14050</v>
      </c>
      <c r="G13" s="112">
        <v>67640</v>
      </c>
    </row>
    <row r="14" spans="1:7">
      <c r="A14" s="57" t="s">
        <v>58</v>
      </c>
      <c r="B14" s="41">
        <v>27</v>
      </c>
      <c r="C14" s="104">
        <v>8.5</v>
      </c>
      <c r="D14" s="113">
        <v>2465.1</v>
      </c>
      <c r="E14" s="111">
        <v>8.3000000000000007</v>
      </c>
      <c r="F14" s="112">
        <v>19200</v>
      </c>
      <c r="G14" s="112">
        <v>91220</v>
      </c>
    </row>
    <row r="15" spans="1:7">
      <c r="A15" s="57" t="s">
        <v>59</v>
      </c>
      <c r="B15" s="41">
        <v>28.1</v>
      </c>
      <c r="C15" s="104">
        <v>8.8000000000000007</v>
      </c>
      <c r="D15" s="113">
        <v>3571.7</v>
      </c>
      <c r="E15" s="111">
        <v>12</v>
      </c>
      <c r="F15" s="112">
        <v>27780</v>
      </c>
      <c r="G15" s="112">
        <v>127290</v>
      </c>
    </row>
    <row r="16" spans="1:7">
      <c r="A16" s="57" t="s">
        <v>60</v>
      </c>
      <c r="B16" s="41">
        <v>35.6</v>
      </c>
      <c r="C16" s="104">
        <v>11.2</v>
      </c>
      <c r="D16" s="113">
        <v>7130.6</v>
      </c>
      <c r="E16" s="111">
        <v>24.1</v>
      </c>
      <c r="F16" s="112">
        <v>62610</v>
      </c>
      <c r="G16" s="112">
        <v>200160</v>
      </c>
    </row>
    <row r="17" spans="1:7">
      <c r="A17" s="57" t="s">
        <v>61</v>
      </c>
      <c r="B17" s="41">
        <v>30.3</v>
      </c>
      <c r="C17" s="104">
        <v>9.5</v>
      </c>
      <c r="D17" s="113">
        <v>6805.1</v>
      </c>
      <c r="E17" s="111">
        <v>23</v>
      </c>
      <c r="F17" s="112">
        <v>81070</v>
      </c>
      <c r="G17" s="112">
        <v>224270</v>
      </c>
    </row>
    <row r="18" spans="1:7">
      <c r="A18" s="57" t="s">
        <v>62</v>
      </c>
      <c r="B18" s="41">
        <v>14</v>
      </c>
      <c r="C18" s="104">
        <v>4.4000000000000004</v>
      </c>
      <c r="D18" s="113">
        <v>3106.8</v>
      </c>
      <c r="E18" s="111">
        <v>10.5</v>
      </c>
      <c r="F18" s="112">
        <v>70860</v>
      </c>
      <c r="G18" s="112">
        <v>221830</v>
      </c>
    </row>
    <row r="19" spans="1:7">
      <c r="A19" s="57" t="s">
        <v>63</v>
      </c>
      <c r="B19" s="41">
        <v>7.8</v>
      </c>
      <c r="C19" s="104">
        <v>2.4</v>
      </c>
      <c r="D19" s="113">
        <v>1461.3</v>
      </c>
      <c r="E19" s="111">
        <v>4.9000000000000004</v>
      </c>
      <c r="F19" s="112">
        <v>51200</v>
      </c>
      <c r="G19" s="112">
        <v>188420</v>
      </c>
    </row>
    <row r="20" spans="1:7">
      <c r="A20" s="57" t="s">
        <v>64</v>
      </c>
      <c r="B20" s="43">
        <v>318.7</v>
      </c>
      <c r="C20" s="60">
        <v>100</v>
      </c>
      <c r="D20" s="61">
        <v>28180.1</v>
      </c>
      <c r="E20" s="60">
        <v>100</v>
      </c>
      <c r="F20" s="59">
        <v>11100</v>
      </c>
      <c r="G20" s="59">
        <v>90630</v>
      </c>
    </row>
    <row r="21" spans="1:7">
      <c r="B21" s="43"/>
      <c r="C21" s="43"/>
      <c r="D21" s="43"/>
    </row>
    <row r="22" spans="1:7" ht="16.2">
      <c r="A22" s="62" t="s">
        <v>285</v>
      </c>
      <c r="B22" s="43"/>
      <c r="C22" s="43"/>
      <c r="D22" s="43"/>
    </row>
    <row r="23" spans="1:7" ht="16.2">
      <c r="A23" s="62" t="s">
        <v>93</v>
      </c>
      <c r="B23" s="43"/>
      <c r="C23" s="43"/>
      <c r="D23" s="43"/>
    </row>
    <row r="24" spans="1:7">
      <c r="A24" s="62" t="s">
        <v>117</v>
      </c>
      <c r="B24" s="43"/>
      <c r="C24" s="43"/>
      <c r="D24" s="43"/>
    </row>
    <row r="25" spans="1:7">
      <c r="A25" t="s">
        <v>49</v>
      </c>
    </row>
  </sheetData>
  <mergeCells count="3">
    <mergeCell ref="B5:C5"/>
    <mergeCell ref="D5:E5"/>
    <mergeCell ref="F5:G6"/>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3DE0-C25B-4E99-8E59-673BA5BFA235}">
  <sheetPr>
    <pageSetUpPr fitToPage="1"/>
  </sheetPr>
  <dimension ref="A1:L16"/>
  <sheetViews>
    <sheetView zoomScaleNormal="100" workbookViewId="0"/>
  </sheetViews>
  <sheetFormatPr defaultRowHeight="14.4"/>
  <cols>
    <col min="1" max="1" width="28.21875" customWidth="1"/>
    <col min="2" max="2" width="15" customWidth="1"/>
    <col min="3" max="3" width="16.77734375" bestFit="1" customWidth="1"/>
  </cols>
  <sheetData>
    <row r="1" spans="1:12">
      <c r="A1" s="1" t="s">
        <v>10</v>
      </c>
    </row>
    <row r="2" spans="1:12">
      <c r="A2" s="1" t="s">
        <v>121</v>
      </c>
    </row>
    <row r="3" spans="1:12">
      <c r="A3" t="s">
        <v>287</v>
      </c>
    </row>
    <row r="5" spans="1:12">
      <c r="B5" s="123" t="s">
        <v>122</v>
      </c>
      <c r="C5" s="123"/>
    </row>
    <row r="6" spans="1:12">
      <c r="A6" s="109" t="s">
        <v>51</v>
      </c>
      <c r="B6" s="40" t="s">
        <v>123</v>
      </c>
      <c r="C6" s="40" t="s">
        <v>124</v>
      </c>
    </row>
    <row r="7" spans="1:12">
      <c r="A7" t="s">
        <v>54</v>
      </c>
      <c r="B7" s="76">
        <v>2990</v>
      </c>
      <c r="C7" s="76">
        <v>6450</v>
      </c>
      <c r="E7" s="114"/>
      <c r="F7" s="114"/>
      <c r="H7" s="114"/>
      <c r="I7" s="114"/>
    </row>
    <row r="8" spans="1:12">
      <c r="A8" t="s">
        <v>56</v>
      </c>
      <c r="B8" s="76">
        <v>5000</v>
      </c>
      <c r="C8" s="76">
        <v>17730</v>
      </c>
      <c r="E8" s="114"/>
      <c r="F8" s="114"/>
      <c r="H8" s="114"/>
      <c r="I8" s="114"/>
    </row>
    <row r="9" spans="1:12">
      <c r="A9" t="s">
        <v>58</v>
      </c>
      <c r="B9" s="76">
        <v>20060</v>
      </c>
      <c r="C9" s="76">
        <v>33600</v>
      </c>
      <c r="E9" s="114"/>
      <c r="F9" s="114"/>
      <c r="H9" s="114"/>
      <c r="I9" s="114"/>
    </row>
    <row r="10" spans="1:12">
      <c r="A10" t="s">
        <v>60</v>
      </c>
      <c r="B10" s="76">
        <v>67780</v>
      </c>
      <c r="C10" s="76">
        <v>54150</v>
      </c>
      <c r="E10" s="114"/>
      <c r="F10" s="114"/>
      <c r="H10" s="114"/>
      <c r="I10" s="114"/>
    </row>
    <row r="11" spans="1:12">
      <c r="A11" t="s">
        <v>61</v>
      </c>
      <c r="B11" s="76">
        <v>106630</v>
      </c>
      <c r="C11" s="76">
        <v>73550</v>
      </c>
      <c r="E11" s="114"/>
      <c r="F11" s="114"/>
      <c r="H11" s="114"/>
      <c r="I11" s="114"/>
    </row>
    <row r="12" spans="1:12">
      <c r="A12" t="s">
        <v>62</v>
      </c>
      <c r="B12" s="76">
        <v>116930</v>
      </c>
      <c r="C12" s="76">
        <v>100170</v>
      </c>
      <c r="E12" s="114"/>
      <c r="F12" s="114"/>
      <c r="H12" s="114"/>
      <c r="I12" s="114"/>
    </row>
    <row r="14" spans="1:12">
      <c r="A14" s="89" t="s">
        <v>125</v>
      </c>
      <c r="B14" s="88"/>
      <c r="C14" s="88"/>
      <c r="D14" s="88"/>
      <c r="E14" s="88"/>
      <c r="F14" s="88"/>
      <c r="G14" s="88"/>
      <c r="H14" s="88"/>
      <c r="I14" s="88"/>
      <c r="J14" s="88"/>
      <c r="K14" s="88"/>
      <c r="L14" s="88"/>
    </row>
    <row r="15" spans="1:12">
      <c r="A15" t="s">
        <v>288</v>
      </c>
    </row>
    <row r="16" spans="1:12">
      <c r="A16" t="s">
        <v>49</v>
      </c>
    </row>
  </sheetData>
  <mergeCells count="1">
    <mergeCell ref="B5:C5"/>
  </mergeCells>
  <pageMargins left="0.7" right="0.7" top="0.75" bottom="0.75" header="0.3" footer="0.3"/>
  <pageSetup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CE59-D01B-4797-9E5A-D0D5FD914F70}">
  <sheetPr>
    <pageSetUpPr fitToPage="1"/>
  </sheetPr>
  <dimension ref="A1:F66"/>
  <sheetViews>
    <sheetView workbookViewId="0"/>
  </sheetViews>
  <sheetFormatPr defaultRowHeight="14.4"/>
  <cols>
    <col min="1" max="1" width="7.21875" customWidth="1"/>
    <col min="2" max="2" width="23.44140625" customWidth="1"/>
    <col min="3" max="3" width="1.21875" customWidth="1"/>
    <col min="4" max="5" width="18.21875" customWidth="1"/>
    <col min="6" max="6" width="17.77734375" customWidth="1"/>
  </cols>
  <sheetData>
    <row r="1" spans="1:6">
      <c r="A1" s="1" t="s">
        <v>11</v>
      </c>
    </row>
    <row r="2" spans="1:6">
      <c r="A2" s="1" t="s">
        <v>126</v>
      </c>
    </row>
    <row r="3" spans="1:6">
      <c r="A3" t="s">
        <v>127</v>
      </c>
    </row>
    <row r="5" spans="1:6">
      <c r="D5" s="123" t="s">
        <v>66</v>
      </c>
      <c r="E5" s="123"/>
      <c r="F5" s="123"/>
    </row>
    <row r="6" spans="1:6" ht="36" customHeight="1">
      <c r="B6" s="48" t="s">
        <v>128</v>
      </c>
      <c r="C6" s="1"/>
      <c r="D6" s="48" t="s">
        <v>139</v>
      </c>
      <c r="E6" s="48" t="s">
        <v>289</v>
      </c>
      <c r="F6" s="48" t="s">
        <v>290</v>
      </c>
    </row>
    <row r="7" spans="1:6">
      <c r="A7">
        <v>2007</v>
      </c>
      <c r="B7" s="41">
        <v>17.600000000000001</v>
      </c>
      <c r="C7" s="41"/>
      <c r="D7" s="41">
        <v>7</v>
      </c>
      <c r="E7" s="41">
        <v>18.2</v>
      </c>
      <c r="F7" s="41">
        <v>78</v>
      </c>
    </row>
    <row r="8" spans="1:6">
      <c r="A8">
        <v>2008</v>
      </c>
      <c r="B8" s="41">
        <v>17.899999999999999</v>
      </c>
      <c r="C8" s="41"/>
      <c r="D8" s="41">
        <v>7</v>
      </c>
      <c r="E8" s="41">
        <v>17.899999999999999</v>
      </c>
      <c r="F8" s="41">
        <v>78.3</v>
      </c>
    </row>
    <row r="9" spans="1:6">
      <c r="A9">
        <v>2009</v>
      </c>
      <c r="B9" s="41">
        <v>13.9</v>
      </c>
      <c r="C9" s="41"/>
      <c r="D9" s="41">
        <v>6.6</v>
      </c>
      <c r="E9" s="41">
        <v>17.3</v>
      </c>
      <c r="F9" s="41">
        <v>46.9</v>
      </c>
    </row>
    <row r="10" spans="1:6">
      <c r="A10">
        <v>2010</v>
      </c>
      <c r="B10" s="41">
        <v>20</v>
      </c>
      <c r="C10" s="41"/>
      <c r="D10" s="41">
        <v>8.5</v>
      </c>
      <c r="E10" s="41">
        <v>20.2</v>
      </c>
      <c r="F10" s="41">
        <v>78.5</v>
      </c>
    </row>
    <row r="11" spans="1:6">
      <c r="A11">
        <v>2011</v>
      </c>
      <c r="B11" s="41">
        <v>19.899999999999999</v>
      </c>
      <c r="C11" s="41"/>
      <c r="D11" s="41">
        <v>7.6</v>
      </c>
      <c r="E11" s="41">
        <v>19.600000000000001</v>
      </c>
      <c r="F11" s="41">
        <v>79.5</v>
      </c>
    </row>
    <row r="12" spans="1:6">
      <c r="A12">
        <v>2012</v>
      </c>
      <c r="B12" s="41">
        <v>20.7</v>
      </c>
      <c r="C12" s="41"/>
      <c r="D12" s="41">
        <v>7.7</v>
      </c>
      <c r="E12" s="41">
        <v>20.2</v>
      </c>
      <c r="F12" s="41">
        <v>79.5</v>
      </c>
    </row>
    <row r="13" spans="1:6">
      <c r="A13">
        <v>2013</v>
      </c>
      <c r="B13" s="41">
        <v>21.7</v>
      </c>
      <c r="C13" s="41"/>
      <c r="D13" s="41">
        <v>8.1</v>
      </c>
      <c r="E13" s="41">
        <v>20.8</v>
      </c>
      <c r="F13" s="41">
        <v>80</v>
      </c>
    </row>
    <row r="14" spans="1:6">
      <c r="A14">
        <v>2014</v>
      </c>
      <c r="B14" s="41">
        <v>22.3</v>
      </c>
      <c r="C14" s="41"/>
      <c r="D14" s="41">
        <v>8.3000000000000007</v>
      </c>
      <c r="E14" s="41">
        <v>21.5</v>
      </c>
      <c r="F14" s="41">
        <v>80.2</v>
      </c>
    </row>
    <row r="15" spans="1:6">
      <c r="A15">
        <v>2015</v>
      </c>
      <c r="B15" s="41">
        <v>22.7</v>
      </c>
      <c r="C15" s="41"/>
      <c r="D15" s="41">
        <v>8.1999999999999993</v>
      </c>
      <c r="E15" s="41">
        <v>21.6</v>
      </c>
      <c r="F15" s="41">
        <v>80.8</v>
      </c>
    </row>
    <row r="16" spans="1:6">
      <c r="A16">
        <v>2016</v>
      </c>
      <c r="B16" s="41">
        <v>23.2</v>
      </c>
      <c r="C16" s="41"/>
      <c r="D16" s="41">
        <v>8.1999999999999993</v>
      </c>
      <c r="E16" s="41">
        <v>21.6</v>
      </c>
      <c r="F16" s="41">
        <v>79.099999999999994</v>
      </c>
    </row>
    <row r="17" spans="1:6">
      <c r="A17">
        <v>2017</v>
      </c>
      <c r="B17" s="41">
        <v>23.6</v>
      </c>
      <c r="C17" s="41"/>
      <c r="D17" s="41">
        <v>6.5</v>
      </c>
      <c r="E17" s="41">
        <v>19.899999999999999</v>
      </c>
      <c r="F17" s="41">
        <v>82</v>
      </c>
    </row>
    <row r="18" spans="1:6">
      <c r="A18">
        <v>2018</v>
      </c>
      <c r="B18" s="41">
        <v>24.9</v>
      </c>
      <c r="C18" s="41"/>
      <c r="D18" s="41">
        <v>7</v>
      </c>
      <c r="E18" s="41">
        <v>21</v>
      </c>
      <c r="F18" s="41">
        <v>82.1</v>
      </c>
    </row>
    <row r="19" spans="1:6">
      <c r="A19">
        <v>2019</v>
      </c>
      <c r="B19" s="41">
        <v>25.1</v>
      </c>
      <c r="C19" s="41"/>
      <c r="D19" s="41">
        <v>6.8</v>
      </c>
      <c r="E19" s="41">
        <v>20.9</v>
      </c>
      <c r="F19" s="41">
        <v>80.8</v>
      </c>
    </row>
    <row r="20" spans="1:6">
      <c r="A20">
        <v>2020</v>
      </c>
      <c r="B20" s="41">
        <v>20.3</v>
      </c>
      <c r="C20" s="41"/>
      <c r="D20" s="41">
        <v>6</v>
      </c>
      <c r="E20" s="41">
        <v>18.7</v>
      </c>
      <c r="F20" s="41">
        <v>59.6</v>
      </c>
    </row>
    <row r="21" spans="1:6">
      <c r="A21">
        <v>2021</v>
      </c>
      <c r="B21" s="41">
        <v>24.1</v>
      </c>
      <c r="C21" s="41"/>
      <c r="D21" s="41">
        <v>6</v>
      </c>
      <c r="E21" s="41">
        <v>21</v>
      </c>
      <c r="F21" s="41">
        <v>84.5</v>
      </c>
    </row>
    <row r="22" spans="1:6">
      <c r="A22">
        <v>2022</v>
      </c>
      <c r="B22" s="41">
        <v>22.9</v>
      </c>
      <c r="C22" s="41"/>
      <c r="D22" s="41">
        <v>5</v>
      </c>
      <c r="E22" s="41">
        <v>19.5</v>
      </c>
      <c r="F22" s="41">
        <v>81.099999999999994</v>
      </c>
    </row>
    <row r="23" spans="1:6">
      <c r="A23">
        <v>2023</v>
      </c>
      <c r="B23" s="41">
        <v>23.1</v>
      </c>
      <c r="D23" s="41">
        <v>5.3</v>
      </c>
      <c r="E23" s="41">
        <v>20.9</v>
      </c>
      <c r="F23" s="41">
        <v>81.7</v>
      </c>
    </row>
    <row r="25" spans="1:6">
      <c r="A25" t="s">
        <v>292</v>
      </c>
    </row>
    <row r="26" spans="1:6">
      <c r="A26" t="s">
        <v>291</v>
      </c>
    </row>
    <row r="27" spans="1:6">
      <c r="A27" s="73" t="s">
        <v>129</v>
      </c>
    </row>
    <row r="28" spans="1:6">
      <c r="A28" t="s">
        <v>130</v>
      </c>
    </row>
    <row r="29" spans="1:6">
      <c r="A29" t="s">
        <v>131</v>
      </c>
    </row>
    <row r="30" spans="1:6">
      <c r="A30" t="s">
        <v>132</v>
      </c>
    </row>
    <row r="31" spans="1:6">
      <c r="A31" t="s">
        <v>133</v>
      </c>
    </row>
    <row r="32" spans="1:6">
      <c r="A32" t="s">
        <v>134</v>
      </c>
    </row>
    <row r="33" spans="1:1">
      <c r="A33" t="s">
        <v>135</v>
      </c>
    </row>
    <row r="34" spans="1:1">
      <c r="A34" t="s">
        <v>295</v>
      </c>
    </row>
    <row r="35" spans="1:1">
      <c r="A35" t="s">
        <v>294</v>
      </c>
    </row>
    <row r="36" spans="1:1">
      <c r="A36" t="s">
        <v>293</v>
      </c>
    </row>
    <row r="37" spans="1:1">
      <c r="A37" t="s">
        <v>49</v>
      </c>
    </row>
    <row r="66" ht="154.5" customHeight="1"/>
  </sheetData>
  <mergeCells count="1">
    <mergeCell ref="D5:F5"/>
  </mergeCells>
  <pageMargins left="0.7" right="0.7" top="0.75" bottom="0.75" header="0.3" footer="0.3"/>
  <pageSetup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4A7A-F8B5-44D9-8A88-58041E555CB1}">
  <sheetPr>
    <pageSetUpPr fitToPage="1"/>
  </sheetPr>
  <dimension ref="A1:O44"/>
  <sheetViews>
    <sheetView workbookViewId="0">
      <selection activeCell="A29" sqref="A29"/>
    </sheetView>
  </sheetViews>
  <sheetFormatPr defaultRowHeight="14.4"/>
  <cols>
    <col min="1" max="1" width="19.77734375" customWidth="1"/>
    <col min="2" max="2" width="15.21875" customWidth="1"/>
    <col min="3" max="3" width="13.77734375" customWidth="1"/>
    <col min="4" max="4" width="20.21875" customWidth="1"/>
    <col min="5" max="5" width="19.77734375" customWidth="1"/>
    <col min="6" max="6" width="25.5546875" customWidth="1"/>
    <col min="7" max="7" width="10.44140625" customWidth="1"/>
    <col min="12" max="12" width="1.5546875" customWidth="1"/>
  </cols>
  <sheetData>
    <row r="1" spans="1:14">
      <c r="A1" s="1" t="s">
        <v>12</v>
      </c>
    </row>
    <row r="2" spans="1:14">
      <c r="A2" s="1" t="s">
        <v>136</v>
      </c>
    </row>
    <row r="3" spans="1:14" ht="16.2">
      <c r="A3" t="s">
        <v>296</v>
      </c>
    </row>
    <row r="4" spans="1:14">
      <c r="A4" s="45"/>
    </row>
    <row r="5" spans="1:14" ht="16.2">
      <c r="B5" s="123" t="s">
        <v>66</v>
      </c>
      <c r="C5" s="124"/>
      <c r="D5" s="125" t="s">
        <v>137</v>
      </c>
      <c r="E5" s="124"/>
      <c r="F5" s="40" t="s">
        <v>68</v>
      </c>
    </row>
    <row r="6" spans="1:14" ht="16.2">
      <c r="B6" s="40" t="s">
        <v>70</v>
      </c>
      <c r="C6" s="50" t="s">
        <v>88</v>
      </c>
      <c r="D6" s="83" t="s">
        <v>70</v>
      </c>
      <c r="E6" s="50" t="s">
        <v>88</v>
      </c>
      <c r="F6" s="40" t="s">
        <v>72</v>
      </c>
    </row>
    <row r="7" spans="1:14" ht="16.2">
      <c r="A7" s="1" t="s">
        <v>53</v>
      </c>
      <c r="B7" s="52" t="s">
        <v>73</v>
      </c>
      <c r="C7" s="53" t="s">
        <v>74</v>
      </c>
      <c r="D7" s="54" t="s">
        <v>73</v>
      </c>
      <c r="E7" s="53" t="s">
        <v>74</v>
      </c>
      <c r="F7" s="40" t="s">
        <v>138</v>
      </c>
    </row>
    <row r="8" spans="1:14">
      <c r="A8" t="s">
        <v>76</v>
      </c>
      <c r="B8" s="43">
        <v>61.5</v>
      </c>
      <c r="C8" s="55">
        <v>0.01</v>
      </c>
      <c r="D8" s="43">
        <v>3.4</v>
      </c>
      <c r="E8" s="55">
        <v>2E-3</v>
      </c>
      <c r="F8" s="100">
        <v>5.5E-2</v>
      </c>
      <c r="J8" s="46"/>
      <c r="K8" s="72"/>
      <c r="M8" s="42"/>
      <c r="N8" s="42"/>
    </row>
    <row r="9" spans="1:14">
      <c r="A9" s="57" t="s">
        <v>77</v>
      </c>
      <c r="B9" s="43">
        <v>217.9</v>
      </c>
      <c r="C9" s="97">
        <v>3.3</v>
      </c>
      <c r="D9" s="43">
        <v>6.8</v>
      </c>
      <c r="E9" s="97">
        <v>0.4</v>
      </c>
      <c r="F9" s="43">
        <v>3.1</v>
      </c>
      <c r="J9" s="46"/>
      <c r="K9" s="72"/>
      <c r="M9" s="42"/>
      <c r="N9" s="42"/>
    </row>
    <row r="10" spans="1:14">
      <c r="A10" s="57" t="s">
        <v>54</v>
      </c>
      <c r="B10" s="43">
        <v>382.8</v>
      </c>
      <c r="C10" s="97">
        <v>5.8</v>
      </c>
      <c r="D10" s="43">
        <v>13.2</v>
      </c>
      <c r="E10" s="97">
        <v>0.9</v>
      </c>
      <c r="F10" s="43">
        <v>3.5</v>
      </c>
      <c r="G10" s="70"/>
      <c r="I10" s="70"/>
      <c r="J10" s="46"/>
      <c r="K10" s="72"/>
      <c r="M10" s="42"/>
      <c r="N10" s="42"/>
    </row>
    <row r="11" spans="1:14">
      <c r="A11" s="57" t="s">
        <v>55</v>
      </c>
      <c r="B11" s="43">
        <v>467.3</v>
      </c>
      <c r="C11" s="97">
        <v>7.1</v>
      </c>
      <c r="D11" s="43">
        <v>18.5</v>
      </c>
      <c r="E11" s="97">
        <v>1.2</v>
      </c>
      <c r="F11" s="43">
        <v>4</v>
      </c>
      <c r="G11" s="70"/>
      <c r="I11" s="70"/>
      <c r="J11" s="46"/>
      <c r="K11" s="72"/>
      <c r="M11" s="42"/>
      <c r="N11" s="42"/>
    </row>
    <row r="12" spans="1:14">
      <c r="A12" s="57" t="s">
        <v>56</v>
      </c>
      <c r="B12" s="43">
        <v>515.20000000000005</v>
      </c>
      <c r="C12" s="97">
        <v>7.9</v>
      </c>
      <c r="D12" s="43">
        <v>22.1</v>
      </c>
      <c r="E12" s="97">
        <v>1.5</v>
      </c>
      <c r="F12" s="43">
        <v>4.3</v>
      </c>
      <c r="G12" s="70"/>
      <c r="J12" s="46"/>
      <c r="K12" s="72"/>
      <c r="M12" s="42"/>
      <c r="N12" s="42"/>
    </row>
    <row r="13" spans="1:14">
      <c r="A13" s="57" t="s">
        <v>57</v>
      </c>
      <c r="B13" s="43">
        <v>521.29999999999995</v>
      </c>
      <c r="C13" s="97">
        <v>7.9</v>
      </c>
      <c r="D13" s="43">
        <v>25.6</v>
      </c>
      <c r="E13" s="97">
        <v>1.7</v>
      </c>
      <c r="F13" s="43">
        <v>4.9000000000000004</v>
      </c>
      <c r="G13" s="70"/>
      <c r="J13" s="46"/>
      <c r="K13" s="72"/>
      <c r="M13" s="42"/>
      <c r="N13" s="42"/>
    </row>
    <row r="14" spans="1:14">
      <c r="A14" s="57" t="s">
        <v>58</v>
      </c>
      <c r="B14" s="43">
        <v>611.70000000000005</v>
      </c>
      <c r="C14" s="97">
        <v>9.3000000000000007</v>
      </c>
      <c r="D14" s="43">
        <v>37.700000000000003</v>
      </c>
      <c r="E14" s="97">
        <v>2.5</v>
      </c>
      <c r="F14" s="43">
        <v>6.2</v>
      </c>
      <c r="G14" s="70"/>
      <c r="J14" s="46"/>
      <c r="K14" s="72"/>
      <c r="M14" s="42"/>
      <c r="N14" s="42"/>
    </row>
    <row r="15" spans="1:14">
      <c r="A15" s="57" t="s">
        <v>59</v>
      </c>
      <c r="B15" s="43">
        <v>692.2</v>
      </c>
      <c r="C15" s="97">
        <v>10.5</v>
      </c>
      <c r="D15" s="43">
        <v>56.7</v>
      </c>
      <c r="E15" s="97">
        <v>3.7</v>
      </c>
      <c r="F15" s="43">
        <v>8.1999999999999993</v>
      </c>
      <c r="G15" s="70"/>
      <c r="J15" s="46"/>
      <c r="K15" s="72"/>
      <c r="M15" s="42"/>
      <c r="N15" s="42"/>
    </row>
    <row r="16" spans="1:14">
      <c r="A16" s="57" t="s">
        <v>60</v>
      </c>
      <c r="B16" s="43">
        <v>801.5</v>
      </c>
      <c r="C16" s="97">
        <v>12.2</v>
      </c>
      <c r="D16" s="43">
        <v>122.8</v>
      </c>
      <c r="E16" s="97">
        <v>8.1</v>
      </c>
      <c r="F16" s="43">
        <v>15.3</v>
      </c>
      <c r="G16" s="70"/>
      <c r="J16" s="46"/>
      <c r="K16" s="72"/>
      <c r="M16" s="42"/>
      <c r="N16" s="42"/>
    </row>
    <row r="17" spans="1:15">
      <c r="A17" s="57" t="s">
        <v>61</v>
      </c>
      <c r="B17" s="43">
        <v>771.2</v>
      </c>
      <c r="C17" s="97">
        <v>11.7</v>
      </c>
      <c r="D17" s="43">
        <v>179</v>
      </c>
      <c r="E17" s="97">
        <v>11.8</v>
      </c>
      <c r="F17" s="43">
        <v>23.2</v>
      </c>
      <c r="G17" s="70"/>
      <c r="J17" s="46"/>
      <c r="K17" s="72"/>
      <c r="M17" s="42"/>
      <c r="N17" s="42"/>
    </row>
    <row r="18" spans="1:15">
      <c r="A18" s="57" t="s">
        <v>302</v>
      </c>
      <c r="B18" s="92">
        <v>398.5</v>
      </c>
      <c r="C18" s="118">
        <v>6.1</v>
      </c>
      <c r="D18" s="92">
        <v>110.2</v>
      </c>
      <c r="E18" s="118">
        <v>7.2</v>
      </c>
      <c r="F18" s="92">
        <v>27.7</v>
      </c>
      <c r="G18" s="70"/>
      <c r="J18" s="46"/>
      <c r="K18" s="72"/>
      <c r="M18" s="42"/>
      <c r="N18" s="42"/>
    </row>
    <row r="19" spans="1:15">
      <c r="A19" s="57" t="s">
        <v>303</v>
      </c>
      <c r="B19" s="98">
        <v>1131.0999999999999</v>
      </c>
      <c r="C19" s="118">
        <v>17.2</v>
      </c>
      <c r="D19" s="92">
        <v>923.6</v>
      </c>
      <c r="E19" s="118">
        <v>60.8</v>
      </c>
      <c r="F19" s="92">
        <v>81.7</v>
      </c>
      <c r="G19" s="70"/>
      <c r="J19" s="46"/>
      <c r="K19" s="72"/>
      <c r="M19" s="42"/>
      <c r="N19" s="42"/>
    </row>
    <row r="20" spans="1:15">
      <c r="A20" s="57" t="s">
        <v>64</v>
      </c>
      <c r="B20" s="74">
        <v>6572.2</v>
      </c>
      <c r="C20" s="60">
        <v>100</v>
      </c>
      <c r="D20" s="74">
        <v>1519.7</v>
      </c>
      <c r="E20" s="60">
        <v>100</v>
      </c>
      <c r="F20" s="91">
        <v>23.1</v>
      </c>
      <c r="G20" s="70"/>
      <c r="J20" s="46"/>
      <c r="K20" s="46"/>
      <c r="M20" s="70"/>
      <c r="N20" s="42"/>
      <c r="O20" s="90"/>
    </row>
    <row r="21" spans="1:15">
      <c r="A21" s="57" t="s">
        <v>79</v>
      </c>
      <c r="B21" s="116"/>
      <c r="C21" s="115"/>
      <c r="D21" s="116"/>
      <c r="E21" s="115"/>
      <c r="F21" s="106"/>
      <c r="G21" s="70"/>
    </row>
    <row r="22" spans="1:15">
      <c r="A22" s="57" t="s">
        <v>139</v>
      </c>
      <c r="B22" s="74">
        <v>3469.8</v>
      </c>
      <c r="C22" s="60">
        <v>52.8</v>
      </c>
      <c r="D22" s="92">
        <v>184.1</v>
      </c>
      <c r="E22" s="60">
        <v>12.1</v>
      </c>
      <c r="F22" s="91">
        <v>5.3</v>
      </c>
      <c r="G22" s="70"/>
    </row>
    <row r="23" spans="1:15">
      <c r="A23" s="57" t="s">
        <v>304</v>
      </c>
      <c r="B23" s="98">
        <v>1971.2</v>
      </c>
      <c r="C23" s="60">
        <v>30</v>
      </c>
      <c r="D23" s="91">
        <v>412</v>
      </c>
      <c r="E23" s="60">
        <v>27.1</v>
      </c>
      <c r="F23" s="91">
        <v>20.9</v>
      </c>
      <c r="G23" s="70"/>
    </row>
    <row r="24" spans="1:15">
      <c r="A24" s="57" t="s">
        <v>303</v>
      </c>
      <c r="B24" s="98">
        <v>1131</v>
      </c>
      <c r="C24" s="60">
        <v>17.2</v>
      </c>
      <c r="D24" s="98">
        <v>923.6</v>
      </c>
      <c r="E24" s="60">
        <v>60.8</v>
      </c>
      <c r="F24" s="91">
        <v>81.7</v>
      </c>
      <c r="G24" s="70"/>
    </row>
    <row r="25" spans="1:15">
      <c r="A25" s="57"/>
      <c r="B25" s="74"/>
      <c r="C25" s="61"/>
      <c r="D25" s="74"/>
      <c r="E25" s="61"/>
      <c r="F25" s="41"/>
    </row>
    <row r="26" spans="1:15" ht="16.2">
      <c r="A26" s="62" t="s">
        <v>297</v>
      </c>
      <c r="I26" s="61"/>
    </row>
    <row r="27" spans="1:15" ht="16.2">
      <c r="A27" s="62" t="s">
        <v>93</v>
      </c>
      <c r="I27" s="61"/>
    </row>
    <row r="28" spans="1:15">
      <c r="A28" s="62" t="s">
        <v>117</v>
      </c>
      <c r="I28" s="61"/>
    </row>
    <row r="29" spans="1:15">
      <c r="A29" t="s">
        <v>49</v>
      </c>
      <c r="I29" s="61"/>
    </row>
    <row r="30" spans="1:15">
      <c r="F30" s="70"/>
    </row>
    <row r="32" spans="1:15">
      <c r="A32" s="57"/>
      <c r="B32" s="70"/>
      <c r="D32" s="70"/>
    </row>
    <row r="33" spans="1:5">
      <c r="A33" s="57"/>
      <c r="B33" s="70"/>
      <c r="C33" s="70"/>
      <c r="D33" s="70"/>
      <c r="E33" s="70"/>
    </row>
    <row r="34" spans="1:5">
      <c r="A34" s="57"/>
      <c r="B34" s="70"/>
      <c r="C34" s="70"/>
      <c r="D34" s="70"/>
      <c r="E34" s="70"/>
    </row>
    <row r="35" spans="1:5">
      <c r="A35" s="57"/>
      <c r="B35" s="70"/>
      <c r="C35" s="70"/>
      <c r="D35" s="70"/>
      <c r="E35" s="70"/>
    </row>
    <row r="36" spans="1:5">
      <c r="A36" s="57"/>
      <c r="B36" s="70"/>
      <c r="C36" s="70"/>
      <c r="D36" s="70"/>
      <c r="E36" s="70"/>
    </row>
    <row r="37" spans="1:5">
      <c r="A37" s="57"/>
      <c r="B37" s="70"/>
      <c r="C37" s="70"/>
      <c r="D37" s="70"/>
      <c r="E37" s="70"/>
    </row>
    <row r="38" spans="1:5">
      <c r="A38" s="57"/>
      <c r="B38" s="70"/>
      <c r="C38" s="70"/>
      <c r="D38" s="70"/>
      <c r="E38" s="70"/>
    </row>
    <row r="39" spans="1:5">
      <c r="A39" s="57"/>
      <c r="B39" s="70"/>
      <c r="C39" s="70"/>
      <c r="D39" s="70"/>
      <c r="E39" s="70"/>
    </row>
    <row r="40" spans="1:5">
      <c r="A40" s="57"/>
      <c r="B40" s="70"/>
      <c r="C40" s="70"/>
      <c r="D40" s="70"/>
      <c r="E40" s="70"/>
    </row>
    <row r="41" spans="1:5">
      <c r="A41" s="57"/>
      <c r="B41" s="70"/>
      <c r="C41" s="70"/>
      <c r="D41" s="70"/>
      <c r="E41" s="70"/>
    </row>
    <row r="42" spans="1:5">
      <c r="A42" s="57"/>
      <c r="B42" s="70"/>
      <c r="C42" s="70"/>
      <c r="D42" s="70"/>
      <c r="E42" s="70"/>
    </row>
    <row r="43" spans="1:5">
      <c r="A43" s="57"/>
      <c r="B43" s="70"/>
      <c r="C43" s="70"/>
      <c r="D43" s="70"/>
      <c r="E43" s="70"/>
    </row>
    <row r="44" spans="1:5">
      <c r="B44" s="70"/>
      <c r="C44" s="70"/>
      <c r="D44" s="70"/>
      <c r="E44" s="70"/>
    </row>
  </sheetData>
  <mergeCells count="2">
    <mergeCell ref="B5:C5"/>
    <mergeCell ref="D5:E5"/>
  </mergeCell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683-7E8F-4639-AF2C-4ADBDA9769FB}">
  <sheetPr>
    <pageSetUpPr fitToPage="1"/>
  </sheetPr>
  <dimension ref="A1:G25"/>
  <sheetViews>
    <sheetView workbookViewId="0"/>
  </sheetViews>
  <sheetFormatPr defaultRowHeight="14.4"/>
  <cols>
    <col min="1" max="1" width="13.21875" customWidth="1"/>
    <col min="2" max="2" width="19.44140625" customWidth="1"/>
    <col min="3" max="3" width="20.77734375" customWidth="1"/>
    <col min="4" max="4" width="18" bestFit="1" customWidth="1"/>
    <col min="5" max="5" width="12.21875" customWidth="1"/>
    <col min="6" max="6" width="10" customWidth="1"/>
    <col min="7" max="7" width="10.44140625" customWidth="1"/>
    <col min="9" max="9" width="10.77734375" customWidth="1"/>
  </cols>
  <sheetData>
    <row r="1" spans="1:7">
      <c r="A1" s="1" t="s">
        <v>13</v>
      </c>
    </row>
    <row r="2" spans="1:7">
      <c r="A2" s="1" t="s">
        <v>140</v>
      </c>
    </row>
    <row r="3" spans="1:7" ht="16.2">
      <c r="A3" t="s">
        <v>298</v>
      </c>
    </row>
    <row r="4" spans="1:7">
      <c r="A4" s="45"/>
    </row>
    <row r="5" spans="1:7" ht="17.25" customHeight="1">
      <c r="B5" s="123" t="s">
        <v>137</v>
      </c>
      <c r="C5" s="124"/>
      <c r="D5" s="125" t="s">
        <v>141</v>
      </c>
      <c r="E5" s="124"/>
      <c r="F5" s="128" t="s">
        <v>142</v>
      </c>
      <c r="G5" s="126"/>
    </row>
    <row r="6" spans="1:7" ht="16.2">
      <c r="B6" s="40" t="s">
        <v>70</v>
      </c>
      <c r="C6" s="50" t="s">
        <v>88</v>
      </c>
      <c r="D6" s="40" t="s">
        <v>89</v>
      </c>
      <c r="E6" s="50" t="s">
        <v>88</v>
      </c>
      <c r="F6" s="129"/>
      <c r="G6" s="130"/>
    </row>
    <row r="7" spans="1:7">
      <c r="A7" s="1" t="s">
        <v>53</v>
      </c>
      <c r="B7" s="52" t="s">
        <v>73</v>
      </c>
      <c r="C7" s="53" t="s">
        <v>74</v>
      </c>
      <c r="D7" s="54" t="s">
        <v>90</v>
      </c>
      <c r="E7" s="53" t="s">
        <v>74</v>
      </c>
      <c r="F7" s="40" t="s">
        <v>91</v>
      </c>
      <c r="G7" s="40" t="s">
        <v>92</v>
      </c>
    </row>
    <row r="8" spans="1:7">
      <c r="A8" t="s">
        <v>76</v>
      </c>
      <c r="B8" s="43">
        <v>3.4</v>
      </c>
      <c r="C8" s="55">
        <v>2E-3</v>
      </c>
      <c r="D8" s="117">
        <v>30.4</v>
      </c>
      <c r="E8" s="55">
        <v>1E-3</v>
      </c>
      <c r="F8" s="76">
        <v>2190</v>
      </c>
      <c r="G8" s="76">
        <v>8900</v>
      </c>
    </row>
    <row r="9" spans="1:7">
      <c r="A9" s="57" t="s">
        <v>77</v>
      </c>
      <c r="B9" s="43">
        <v>6.8</v>
      </c>
      <c r="C9" s="97">
        <v>0.4</v>
      </c>
      <c r="D9" s="74">
        <v>69.099999999999994</v>
      </c>
      <c r="E9" s="97">
        <v>0.2</v>
      </c>
      <c r="F9" s="112">
        <v>3770</v>
      </c>
      <c r="G9" s="112">
        <v>10190</v>
      </c>
    </row>
    <row r="10" spans="1:7">
      <c r="A10" s="57" t="s">
        <v>54</v>
      </c>
      <c r="B10" s="43">
        <v>13.2</v>
      </c>
      <c r="C10" s="97">
        <v>0.9</v>
      </c>
      <c r="D10" s="74">
        <v>160</v>
      </c>
      <c r="E10" s="97">
        <v>0.5</v>
      </c>
      <c r="F10" s="112">
        <v>5950</v>
      </c>
      <c r="G10" s="112">
        <v>12090</v>
      </c>
    </row>
    <row r="11" spans="1:7">
      <c r="A11" s="57" t="s">
        <v>55</v>
      </c>
      <c r="B11" s="43">
        <v>18.5</v>
      </c>
      <c r="C11" s="97">
        <v>1.2</v>
      </c>
      <c r="D11" s="74">
        <v>274.8</v>
      </c>
      <c r="E11" s="97">
        <v>0.9</v>
      </c>
      <c r="F11" s="112">
        <v>6500</v>
      </c>
      <c r="G11" s="112">
        <v>14880</v>
      </c>
    </row>
    <row r="12" spans="1:7">
      <c r="A12" s="57" t="s">
        <v>56</v>
      </c>
      <c r="B12" s="43">
        <v>22.1</v>
      </c>
      <c r="C12" s="97">
        <v>1.5</v>
      </c>
      <c r="D12" s="74">
        <v>396.8</v>
      </c>
      <c r="E12" s="97">
        <v>1.2</v>
      </c>
      <c r="F12" s="112">
        <v>6500</v>
      </c>
      <c r="G12" s="112">
        <v>17920</v>
      </c>
    </row>
    <row r="13" spans="1:7">
      <c r="A13" s="57" t="s">
        <v>57</v>
      </c>
      <c r="B13" s="43">
        <v>25.6</v>
      </c>
      <c r="C13" s="97">
        <v>1.7</v>
      </c>
      <c r="D13" s="74">
        <v>510.2</v>
      </c>
      <c r="E13" s="97">
        <v>1.6</v>
      </c>
      <c r="F13" s="112">
        <v>7300</v>
      </c>
      <c r="G13" s="112">
        <v>19900</v>
      </c>
    </row>
    <row r="14" spans="1:7">
      <c r="A14" s="57" t="s">
        <v>58</v>
      </c>
      <c r="B14" s="43">
        <v>37.700000000000003</v>
      </c>
      <c r="C14" s="97">
        <v>2.5</v>
      </c>
      <c r="D14" s="74">
        <v>778.6</v>
      </c>
      <c r="E14" s="97">
        <v>2.4</v>
      </c>
      <c r="F14" s="112">
        <v>7500</v>
      </c>
      <c r="G14" s="112">
        <v>20640</v>
      </c>
    </row>
    <row r="15" spans="1:7">
      <c r="A15" s="57" t="s">
        <v>59</v>
      </c>
      <c r="B15" s="43">
        <v>56.7</v>
      </c>
      <c r="C15" s="97">
        <v>3.7</v>
      </c>
      <c r="D15" s="74">
        <v>1163.3</v>
      </c>
      <c r="E15" s="97">
        <v>3.6</v>
      </c>
      <c r="F15" s="112">
        <v>7000</v>
      </c>
      <c r="G15" s="112">
        <v>20520</v>
      </c>
    </row>
    <row r="16" spans="1:7">
      <c r="A16" s="57" t="s">
        <v>60</v>
      </c>
      <c r="B16" s="43">
        <v>122.8</v>
      </c>
      <c r="C16" s="97">
        <v>8.1</v>
      </c>
      <c r="D16" s="74">
        <v>3354.2</v>
      </c>
      <c r="E16" s="97">
        <v>10.4</v>
      </c>
      <c r="F16" s="112">
        <v>10500</v>
      </c>
      <c r="G16" s="112">
        <v>27300</v>
      </c>
    </row>
    <row r="17" spans="1:7">
      <c r="A17" s="57" t="s">
        <v>61</v>
      </c>
      <c r="B17" s="43">
        <v>179</v>
      </c>
      <c r="C17" s="97">
        <v>11.8</v>
      </c>
      <c r="D17" s="74">
        <v>5262.7</v>
      </c>
      <c r="E17" s="97">
        <v>16.2</v>
      </c>
      <c r="F17" s="112">
        <v>13200</v>
      </c>
      <c r="G17" s="112">
        <v>29410</v>
      </c>
    </row>
    <row r="18" spans="1:7">
      <c r="A18" s="57" t="s">
        <v>302</v>
      </c>
      <c r="B18" s="92">
        <v>110.2</v>
      </c>
      <c r="C18" s="118">
        <v>7.2</v>
      </c>
      <c r="D18" s="74">
        <v>3055.2</v>
      </c>
      <c r="E18" s="97">
        <v>9.4</v>
      </c>
      <c r="F18" s="112">
        <v>12990</v>
      </c>
      <c r="G18" s="112">
        <v>27720</v>
      </c>
    </row>
    <row r="19" spans="1:7">
      <c r="A19" s="57" t="s">
        <v>303</v>
      </c>
      <c r="B19" s="92">
        <v>923.6</v>
      </c>
      <c r="C19" s="118">
        <v>60.8</v>
      </c>
      <c r="D19" s="74">
        <v>17342.3</v>
      </c>
      <c r="E19" s="97">
        <v>53.5</v>
      </c>
      <c r="F19" s="112">
        <v>7400</v>
      </c>
      <c r="G19" s="112">
        <v>18780</v>
      </c>
    </row>
    <row r="20" spans="1:7">
      <c r="A20" s="57" t="s">
        <v>64</v>
      </c>
      <c r="B20" s="74">
        <v>1519.7</v>
      </c>
      <c r="C20" s="60">
        <v>100</v>
      </c>
      <c r="D20" s="74">
        <v>32397.599999999999</v>
      </c>
      <c r="E20" s="60">
        <v>100</v>
      </c>
      <c r="F20" s="112">
        <v>8400</v>
      </c>
      <c r="G20" s="112">
        <v>21320</v>
      </c>
    </row>
    <row r="21" spans="1:7">
      <c r="B21" s="43"/>
      <c r="C21" s="43"/>
      <c r="D21" s="43"/>
    </row>
    <row r="22" spans="1:7" ht="16.2">
      <c r="A22" s="62" t="s">
        <v>297</v>
      </c>
      <c r="B22" s="43"/>
      <c r="C22" s="43"/>
      <c r="D22" s="43"/>
    </row>
    <row r="23" spans="1:7" ht="16.2">
      <c r="A23" s="62" t="s">
        <v>93</v>
      </c>
      <c r="B23" s="43"/>
      <c r="C23" s="43"/>
      <c r="D23" s="43"/>
    </row>
    <row r="24" spans="1:7">
      <c r="A24" s="62" t="s">
        <v>117</v>
      </c>
      <c r="B24" s="43"/>
      <c r="C24" s="43"/>
      <c r="D24" s="43"/>
    </row>
    <row r="25" spans="1:7">
      <c r="A25" t="s">
        <v>49</v>
      </c>
    </row>
  </sheetData>
  <mergeCells count="3">
    <mergeCell ref="B5:C5"/>
    <mergeCell ref="D5:E5"/>
    <mergeCell ref="F5:G6"/>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ECB9-8659-40B7-8358-5571000B35CB}">
  <sheetPr>
    <pageSetUpPr fitToPage="1"/>
  </sheetPr>
  <dimension ref="A1:I16"/>
  <sheetViews>
    <sheetView workbookViewId="0"/>
  </sheetViews>
  <sheetFormatPr defaultRowHeight="14.4"/>
  <cols>
    <col min="1" max="1" width="22.44140625" customWidth="1"/>
  </cols>
  <sheetData>
    <row r="1" spans="1:9">
      <c r="A1" s="1" t="s">
        <v>14</v>
      </c>
    </row>
    <row r="2" spans="1:9">
      <c r="A2" s="1" t="s">
        <v>143</v>
      </c>
    </row>
    <row r="3" spans="1:9">
      <c r="A3" t="s">
        <v>299</v>
      </c>
    </row>
    <row r="4" spans="1:9">
      <c r="A4" t="s">
        <v>300</v>
      </c>
    </row>
    <row r="6" spans="1:9" ht="16.2">
      <c r="A6" t="s">
        <v>144</v>
      </c>
      <c r="B6">
        <v>35.6</v>
      </c>
    </row>
    <row r="7" spans="1:9" ht="16.2">
      <c r="A7" t="s">
        <v>145</v>
      </c>
      <c r="B7">
        <v>52.5</v>
      </c>
    </row>
    <row r="8" spans="1:9" ht="16.2">
      <c r="A8" t="s">
        <v>146</v>
      </c>
      <c r="B8">
        <v>9.4</v>
      </c>
    </row>
    <row r="9" spans="1:9" ht="16.2">
      <c r="A9" t="s">
        <v>147</v>
      </c>
      <c r="B9">
        <v>0.4</v>
      </c>
    </row>
    <row r="10" spans="1:9" ht="16.2">
      <c r="A10" t="s">
        <v>148</v>
      </c>
      <c r="B10">
        <v>2.1</v>
      </c>
    </row>
    <row r="12" spans="1:9" ht="28.2" customHeight="1">
      <c r="A12" s="127" t="s">
        <v>149</v>
      </c>
      <c r="B12" s="127"/>
      <c r="C12" s="127"/>
      <c r="D12" s="127"/>
      <c r="E12" s="127"/>
      <c r="F12" s="127"/>
      <c r="G12" s="127"/>
      <c r="H12" s="127"/>
      <c r="I12" s="127"/>
    </row>
    <row r="13" spans="1:9" ht="16.2">
      <c r="A13" t="s">
        <v>150</v>
      </c>
    </row>
    <row r="14" spans="1:9" ht="33.6" customHeight="1">
      <c r="A14" s="127" t="s">
        <v>151</v>
      </c>
      <c r="B14" s="127"/>
      <c r="C14" s="127"/>
      <c r="D14" s="127"/>
      <c r="E14" s="127"/>
      <c r="F14" s="127"/>
      <c r="G14" s="127"/>
      <c r="H14" s="127"/>
      <c r="I14" s="127"/>
    </row>
    <row r="15" spans="1:9" ht="36" customHeight="1">
      <c r="A15" s="127" t="s">
        <v>301</v>
      </c>
      <c r="B15" s="127"/>
      <c r="C15" s="127"/>
      <c r="D15" s="127"/>
      <c r="E15" s="127"/>
      <c r="F15" s="127"/>
      <c r="G15" s="127"/>
      <c r="H15" s="127"/>
      <c r="I15" s="127"/>
    </row>
    <row r="16" spans="1:9">
      <c r="A16" t="s">
        <v>49</v>
      </c>
    </row>
  </sheetData>
  <mergeCells count="3">
    <mergeCell ref="A12:I12"/>
    <mergeCell ref="A14:I14"/>
    <mergeCell ref="A15:I15"/>
  </mergeCell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F50D-75F0-4A37-97D6-2A1BC8F4CBFD}">
  <dimension ref="A1:P21"/>
  <sheetViews>
    <sheetView workbookViewId="0">
      <selection activeCell="A20" sqref="A20:J20"/>
    </sheetView>
  </sheetViews>
  <sheetFormatPr defaultRowHeight="14.4"/>
  <cols>
    <col min="1" max="1" width="10.77734375" customWidth="1"/>
    <col min="4" max="4" width="11.5546875" customWidth="1"/>
    <col min="5" max="6" width="11" customWidth="1"/>
    <col min="7" max="7" width="11.21875" customWidth="1"/>
    <col min="8" max="8" width="12" customWidth="1"/>
    <col min="9" max="9" width="11.21875" customWidth="1"/>
  </cols>
  <sheetData>
    <row r="1" spans="1:10">
      <c r="A1" s="1" t="s">
        <v>15</v>
      </c>
    </row>
    <row r="2" spans="1:10">
      <c r="A2" s="1" t="s">
        <v>152</v>
      </c>
    </row>
    <row r="3" spans="1:10" ht="30" customHeight="1">
      <c r="A3" s="127" t="s">
        <v>305</v>
      </c>
      <c r="B3" s="127"/>
      <c r="C3" s="127"/>
      <c r="D3" s="127"/>
      <c r="E3" s="127"/>
      <c r="F3" s="127"/>
      <c r="G3" s="127"/>
      <c r="H3" s="127"/>
      <c r="I3" s="127"/>
      <c r="J3" s="127"/>
    </row>
    <row r="5" spans="1:10">
      <c r="B5" s="134" t="s">
        <v>313</v>
      </c>
      <c r="C5" s="134"/>
      <c r="D5" s="134"/>
      <c r="E5" s="134"/>
      <c r="F5" s="134"/>
      <c r="G5" s="134"/>
      <c r="H5" s="134"/>
      <c r="I5" s="134"/>
      <c r="J5" s="134"/>
    </row>
    <row r="6" spans="1:10" ht="28.8">
      <c r="A6" s="1" t="s">
        <v>53</v>
      </c>
      <c r="B6" s="48" t="s">
        <v>153</v>
      </c>
      <c r="C6" s="48" t="s">
        <v>154</v>
      </c>
      <c r="D6" s="48" t="s">
        <v>155</v>
      </c>
      <c r="E6" s="48" t="s">
        <v>156</v>
      </c>
      <c r="F6" s="48" t="s">
        <v>157</v>
      </c>
      <c r="G6" s="48" t="s">
        <v>158</v>
      </c>
      <c r="H6" s="48" t="s">
        <v>159</v>
      </c>
      <c r="I6" s="48" t="s">
        <v>160</v>
      </c>
      <c r="J6" s="48" t="s">
        <v>161</v>
      </c>
    </row>
    <row r="7" spans="1:10">
      <c r="A7" t="s">
        <v>162</v>
      </c>
      <c r="B7" s="41">
        <v>1.2</v>
      </c>
      <c r="C7" s="41">
        <v>10.7</v>
      </c>
      <c r="D7" s="41">
        <v>26.5</v>
      </c>
      <c r="E7" s="41">
        <v>46.4</v>
      </c>
      <c r="F7" s="41">
        <v>54.8</v>
      </c>
      <c r="G7" s="41">
        <v>58.3</v>
      </c>
      <c r="H7" s="41">
        <v>69.599999999999994</v>
      </c>
      <c r="I7" s="41">
        <v>71.599999999999994</v>
      </c>
      <c r="J7" s="41">
        <v>75.2</v>
      </c>
    </row>
    <row r="8" spans="1:10">
      <c r="A8" t="s">
        <v>77</v>
      </c>
      <c r="B8" s="41">
        <v>1</v>
      </c>
      <c r="C8" s="41">
        <v>3.9</v>
      </c>
      <c r="D8" s="41">
        <v>5.7</v>
      </c>
      <c r="E8" s="41">
        <v>10.1</v>
      </c>
      <c r="F8" s="41">
        <v>13.9</v>
      </c>
      <c r="G8" s="41">
        <v>23.1</v>
      </c>
      <c r="H8" s="41">
        <v>33.5</v>
      </c>
      <c r="I8" s="41">
        <v>51.1</v>
      </c>
      <c r="J8" s="41">
        <v>74.599999999999994</v>
      </c>
    </row>
    <row r="9" spans="1:10">
      <c r="A9" t="s">
        <v>54</v>
      </c>
      <c r="B9" s="41">
        <v>1.2</v>
      </c>
      <c r="C9" s="41">
        <v>3.3</v>
      </c>
      <c r="D9" s="41">
        <v>4.3</v>
      </c>
      <c r="E9" s="41">
        <v>5.3</v>
      </c>
      <c r="F9" s="41">
        <v>6.1</v>
      </c>
      <c r="G9" s="41">
        <v>8.1999999999999993</v>
      </c>
      <c r="H9" s="41">
        <v>11.7</v>
      </c>
      <c r="I9" s="41">
        <v>16.8</v>
      </c>
      <c r="J9" s="41">
        <v>47.8</v>
      </c>
    </row>
    <row r="10" spans="1:10">
      <c r="A10" t="s">
        <v>55</v>
      </c>
      <c r="B10" s="41">
        <v>1.5</v>
      </c>
      <c r="C10" s="41">
        <v>3.4</v>
      </c>
      <c r="D10" s="41">
        <v>4.2</v>
      </c>
      <c r="E10" s="41">
        <v>4.5</v>
      </c>
      <c r="F10" s="41">
        <v>5.3</v>
      </c>
      <c r="G10" s="41">
        <v>5.9</v>
      </c>
      <c r="H10" s="41">
        <v>7.3</v>
      </c>
      <c r="I10" s="41">
        <v>9.5</v>
      </c>
      <c r="J10" s="41">
        <v>19.899999999999999</v>
      </c>
    </row>
    <row r="11" spans="1:10">
      <c r="A11" t="s">
        <v>56</v>
      </c>
      <c r="B11" s="41">
        <v>1.7</v>
      </c>
      <c r="C11" s="41">
        <v>3.7</v>
      </c>
      <c r="D11" s="41">
        <v>4.0999999999999996</v>
      </c>
      <c r="E11" s="41">
        <v>4.7</v>
      </c>
      <c r="F11" s="41">
        <v>4.8</v>
      </c>
      <c r="G11" s="41">
        <v>5.7</v>
      </c>
      <c r="H11" s="41">
        <v>6.9</v>
      </c>
      <c r="I11" s="41">
        <v>7.3</v>
      </c>
      <c r="J11" s="41">
        <v>10.5</v>
      </c>
    </row>
    <row r="12" spans="1:10">
      <c r="A12" t="s">
        <v>57</v>
      </c>
      <c r="B12" s="41">
        <v>1.9</v>
      </c>
      <c r="C12" s="41">
        <v>3.8</v>
      </c>
      <c r="D12" s="41">
        <v>4.4000000000000004</v>
      </c>
      <c r="E12" s="41">
        <v>5</v>
      </c>
      <c r="F12" s="41">
        <v>5.6</v>
      </c>
      <c r="G12" s="41">
        <v>6</v>
      </c>
      <c r="H12" s="41">
        <v>7</v>
      </c>
      <c r="I12" s="41">
        <v>7.4</v>
      </c>
      <c r="J12" s="41">
        <v>9</v>
      </c>
    </row>
    <row r="13" spans="1:10">
      <c r="A13" t="s">
        <v>58</v>
      </c>
      <c r="B13" s="41">
        <v>2.2000000000000002</v>
      </c>
      <c r="C13" s="41">
        <v>4.3</v>
      </c>
      <c r="D13" s="41">
        <v>5.2</v>
      </c>
      <c r="E13" s="41">
        <v>6.1</v>
      </c>
      <c r="F13" s="41">
        <v>6.9</v>
      </c>
      <c r="G13" s="41">
        <v>7.3</v>
      </c>
      <c r="H13" s="41">
        <v>8.1</v>
      </c>
      <c r="I13" s="41">
        <v>8.6</v>
      </c>
      <c r="J13" s="41">
        <v>10</v>
      </c>
    </row>
    <row r="14" spans="1:10">
      <c r="A14" t="s">
        <v>59</v>
      </c>
      <c r="B14" s="41">
        <v>2.7</v>
      </c>
      <c r="C14" s="41">
        <v>5.2</v>
      </c>
      <c r="D14" s="41">
        <v>6.9</v>
      </c>
      <c r="E14" s="41">
        <v>7.9</v>
      </c>
      <c r="F14" s="41">
        <v>8.8000000000000007</v>
      </c>
      <c r="G14" s="41">
        <v>9.4</v>
      </c>
      <c r="H14" s="41">
        <v>10</v>
      </c>
      <c r="I14" s="41">
        <v>10.4</v>
      </c>
      <c r="J14" s="41">
        <v>12.9</v>
      </c>
    </row>
    <row r="15" spans="1:10">
      <c r="A15" t="s">
        <v>60</v>
      </c>
      <c r="B15" s="41">
        <v>4.3</v>
      </c>
      <c r="C15" s="41">
        <v>8.5</v>
      </c>
      <c r="D15" s="41">
        <v>11.3</v>
      </c>
      <c r="E15" s="41">
        <v>13.4</v>
      </c>
      <c r="F15" s="41">
        <v>14.2</v>
      </c>
      <c r="G15" s="41">
        <v>15.5</v>
      </c>
      <c r="H15" s="41">
        <v>16.600000000000001</v>
      </c>
      <c r="I15" s="41">
        <v>18.2</v>
      </c>
      <c r="J15" s="41">
        <v>25.3</v>
      </c>
    </row>
    <row r="16" spans="1:10">
      <c r="A16" t="s">
        <v>61</v>
      </c>
      <c r="B16" s="41">
        <v>6.1</v>
      </c>
      <c r="C16" s="41">
        <v>12.1</v>
      </c>
      <c r="D16" s="41">
        <v>16</v>
      </c>
      <c r="E16" s="41">
        <v>18.3</v>
      </c>
      <c r="F16" s="41">
        <v>19.3</v>
      </c>
      <c r="G16" s="41">
        <v>21.1</v>
      </c>
      <c r="H16" s="41">
        <v>22.8</v>
      </c>
      <c r="I16" s="41">
        <v>25.4</v>
      </c>
      <c r="J16" s="41">
        <v>36.4</v>
      </c>
    </row>
    <row r="17" spans="1:16">
      <c r="A17" t="s">
        <v>302</v>
      </c>
      <c r="B17" s="41">
        <v>8.1999999999999993</v>
      </c>
      <c r="C17" s="41">
        <v>15.3</v>
      </c>
      <c r="D17" s="41">
        <v>19.3</v>
      </c>
      <c r="E17" s="41">
        <v>21.6</v>
      </c>
      <c r="F17" s="41">
        <v>23.4</v>
      </c>
      <c r="G17" s="41">
        <v>24.4</v>
      </c>
      <c r="H17" s="41">
        <v>26.7</v>
      </c>
      <c r="I17" s="41">
        <v>29.7</v>
      </c>
      <c r="J17" s="41">
        <v>39.4</v>
      </c>
      <c r="O17" s="46"/>
      <c r="P17" s="42"/>
    </row>
    <row r="18" spans="1:16">
      <c r="A18" t="s">
        <v>303</v>
      </c>
      <c r="B18" s="41">
        <v>42.8</v>
      </c>
      <c r="C18" s="41">
        <v>72.599999999999994</v>
      </c>
      <c r="D18" s="41">
        <v>77.099999999999994</v>
      </c>
      <c r="E18" s="41">
        <v>80</v>
      </c>
      <c r="F18" s="41">
        <v>81.400000000000006</v>
      </c>
      <c r="G18" s="41">
        <v>82.5</v>
      </c>
      <c r="H18" s="41">
        <v>84.3</v>
      </c>
      <c r="I18" s="41">
        <v>86.1</v>
      </c>
      <c r="J18" s="41">
        <v>89.9</v>
      </c>
    </row>
    <row r="20" spans="1:16" ht="45" customHeight="1">
      <c r="A20" s="127" t="s">
        <v>311</v>
      </c>
      <c r="B20" s="127"/>
      <c r="C20" s="127"/>
      <c r="D20" s="127"/>
      <c r="E20" s="127"/>
      <c r="F20" s="127"/>
      <c r="G20" s="127"/>
      <c r="H20" s="127"/>
      <c r="I20" s="127"/>
      <c r="J20" s="127"/>
    </row>
    <row r="21" spans="1:16">
      <c r="A21" t="s">
        <v>49</v>
      </c>
    </row>
  </sheetData>
  <mergeCells count="3">
    <mergeCell ref="A3:J3"/>
    <mergeCell ref="B5:J5"/>
    <mergeCell ref="A20:J20"/>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632B-84A1-45CD-853F-810C4C1C8408}">
  <sheetPr>
    <pageSetUpPr fitToPage="1"/>
  </sheetPr>
  <dimension ref="A1:W34"/>
  <sheetViews>
    <sheetView zoomScaleNormal="100" workbookViewId="0"/>
  </sheetViews>
  <sheetFormatPr defaultRowHeight="14.4"/>
  <cols>
    <col min="1" max="1" width="11" customWidth="1"/>
    <col min="4" max="4" width="11.5546875" customWidth="1"/>
    <col min="5" max="6" width="11" customWidth="1"/>
    <col min="7" max="7" width="11.21875" customWidth="1"/>
    <col min="8" max="8" width="12" customWidth="1"/>
    <col min="9" max="9" width="11.21875" customWidth="1"/>
  </cols>
  <sheetData>
    <row r="1" spans="1:23">
      <c r="A1" s="1" t="s">
        <v>16</v>
      </c>
    </row>
    <row r="2" spans="1:23" ht="30" customHeight="1">
      <c r="A2" s="135" t="s">
        <v>163</v>
      </c>
      <c r="B2" s="135"/>
      <c r="C2" s="135"/>
      <c r="D2" s="135"/>
      <c r="E2" s="135"/>
      <c r="F2" s="135"/>
      <c r="G2" s="135"/>
      <c r="H2" s="135"/>
      <c r="I2" s="135"/>
      <c r="J2" s="135"/>
    </row>
    <row r="3" spans="1:23" ht="30" customHeight="1">
      <c r="A3" s="127" t="s">
        <v>312</v>
      </c>
      <c r="B3" s="127"/>
      <c r="C3" s="127"/>
      <c r="D3" s="127"/>
      <c r="E3" s="127"/>
      <c r="F3" s="127"/>
      <c r="G3" s="127"/>
      <c r="H3" s="127"/>
      <c r="I3" s="127"/>
      <c r="J3" s="127"/>
    </row>
    <row r="5" spans="1:23">
      <c r="B5" s="134" t="s">
        <v>313</v>
      </c>
      <c r="C5" s="134"/>
      <c r="D5" s="134"/>
      <c r="E5" s="134"/>
      <c r="F5" s="134"/>
      <c r="G5" s="134"/>
      <c r="H5" s="134"/>
      <c r="I5" s="134"/>
      <c r="J5" s="134"/>
    </row>
    <row r="6" spans="1:23" ht="28.8">
      <c r="A6" s="1" t="s">
        <v>53</v>
      </c>
      <c r="B6" s="48" t="s">
        <v>153</v>
      </c>
      <c r="C6" s="48" t="s">
        <v>154</v>
      </c>
      <c r="D6" s="48" t="s">
        <v>155</v>
      </c>
      <c r="E6" s="48" t="s">
        <v>156</v>
      </c>
      <c r="F6" s="48" t="s">
        <v>157</v>
      </c>
      <c r="G6" s="48" t="s">
        <v>158</v>
      </c>
      <c r="H6" s="48" t="s">
        <v>159</v>
      </c>
      <c r="I6" s="48" t="s">
        <v>160</v>
      </c>
      <c r="J6" s="48" t="s">
        <v>161</v>
      </c>
    </row>
    <row r="7" spans="1:23">
      <c r="A7" t="s">
        <v>162</v>
      </c>
      <c r="B7" s="41">
        <v>80.900000000000006</v>
      </c>
      <c r="C7" s="41">
        <v>4.7</v>
      </c>
      <c r="D7" s="41">
        <v>3.2</v>
      </c>
      <c r="E7" s="41">
        <v>1.6</v>
      </c>
      <c r="F7" s="41">
        <v>1.6</v>
      </c>
      <c r="G7" s="41">
        <v>1.9</v>
      </c>
      <c r="H7" s="41">
        <v>4.0999999999999996</v>
      </c>
      <c r="I7" s="41">
        <v>1.6</v>
      </c>
      <c r="J7" s="41">
        <v>1.6</v>
      </c>
      <c r="O7" s="42"/>
      <c r="P7" s="42"/>
      <c r="Q7" s="42"/>
      <c r="R7" s="42"/>
      <c r="S7" s="42"/>
      <c r="T7" s="42"/>
      <c r="U7" s="42"/>
      <c r="V7" s="42"/>
      <c r="W7" s="42"/>
    </row>
    <row r="8" spans="1:23">
      <c r="A8" t="s">
        <v>77</v>
      </c>
      <c r="B8" s="41">
        <v>97.2</v>
      </c>
      <c r="C8" s="41">
        <v>70.8</v>
      </c>
      <c r="D8" s="41">
        <v>27.3</v>
      </c>
      <c r="E8" s="41">
        <v>7.6</v>
      </c>
      <c r="F8" s="41">
        <v>5.7</v>
      </c>
      <c r="G8" s="41">
        <v>1.9</v>
      </c>
      <c r="H8" s="41">
        <v>2.2999999999999998</v>
      </c>
      <c r="I8" s="41">
        <v>2.1</v>
      </c>
      <c r="J8" s="41">
        <v>2.7</v>
      </c>
      <c r="L8" s="41"/>
      <c r="M8" s="41"/>
      <c r="N8" s="41"/>
      <c r="O8" s="42"/>
      <c r="P8" s="42"/>
      <c r="Q8" s="42"/>
      <c r="R8" s="42"/>
      <c r="S8" s="42"/>
      <c r="T8" s="42"/>
      <c r="U8" s="42"/>
      <c r="V8" s="42"/>
      <c r="W8" s="42"/>
    </row>
    <row r="9" spans="1:23">
      <c r="A9" t="s">
        <v>54</v>
      </c>
      <c r="B9" s="41">
        <v>100.6</v>
      </c>
      <c r="C9" s="41">
        <v>92.9</v>
      </c>
      <c r="D9" s="41">
        <v>48.8</v>
      </c>
      <c r="E9" s="41">
        <v>27</v>
      </c>
      <c r="F9" s="41">
        <v>17.7</v>
      </c>
      <c r="G9" s="41">
        <v>10.5</v>
      </c>
      <c r="H9" s="41">
        <v>6</v>
      </c>
      <c r="I9" s="41">
        <v>2.6</v>
      </c>
      <c r="J9" s="41">
        <v>2</v>
      </c>
      <c r="L9" s="41"/>
      <c r="M9" s="41"/>
      <c r="N9" s="41"/>
      <c r="O9" s="42"/>
      <c r="P9" s="42"/>
      <c r="Q9" s="42"/>
      <c r="R9" s="42"/>
      <c r="S9" s="42"/>
      <c r="T9" s="42"/>
      <c r="U9" s="42"/>
      <c r="V9" s="42"/>
      <c r="W9" s="42"/>
    </row>
    <row r="10" spans="1:23">
      <c r="A10" t="s">
        <v>55</v>
      </c>
      <c r="B10" s="41">
        <v>102.7</v>
      </c>
      <c r="C10" s="41">
        <v>92.3</v>
      </c>
      <c r="D10" s="41">
        <v>51.3</v>
      </c>
      <c r="E10" s="41">
        <v>30.2</v>
      </c>
      <c r="F10" s="41">
        <v>18.899999999999999</v>
      </c>
      <c r="G10" s="41">
        <v>14</v>
      </c>
      <c r="H10" s="41">
        <v>9.4</v>
      </c>
      <c r="I10" s="41">
        <v>4.9000000000000004</v>
      </c>
      <c r="J10" s="41">
        <v>2.5</v>
      </c>
      <c r="L10" s="41"/>
      <c r="M10" s="41"/>
      <c r="N10" s="41"/>
      <c r="O10" s="42"/>
      <c r="P10" s="42"/>
      <c r="Q10" s="42"/>
      <c r="R10" s="42"/>
      <c r="S10" s="42"/>
      <c r="T10" s="42"/>
      <c r="U10" s="42"/>
      <c r="V10" s="42"/>
      <c r="W10" s="42"/>
    </row>
    <row r="11" spans="1:23">
      <c r="A11" t="s">
        <v>56</v>
      </c>
      <c r="B11" s="41">
        <v>102.6</v>
      </c>
      <c r="C11" s="41">
        <v>88.5</v>
      </c>
      <c r="D11" s="41">
        <v>52.1</v>
      </c>
      <c r="E11" s="41">
        <v>34.1</v>
      </c>
      <c r="F11" s="41">
        <v>26.3</v>
      </c>
      <c r="G11" s="41">
        <v>18.5</v>
      </c>
      <c r="H11" s="41">
        <v>11.1</v>
      </c>
      <c r="I11" s="41">
        <v>6.8</v>
      </c>
      <c r="J11" s="41">
        <v>3</v>
      </c>
      <c r="L11" s="41"/>
      <c r="M11" s="41"/>
      <c r="N11" s="41"/>
      <c r="O11" s="42"/>
      <c r="P11" s="42"/>
      <c r="Q11" s="42"/>
      <c r="R11" s="42"/>
      <c r="S11" s="42"/>
      <c r="T11" s="42"/>
      <c r="U11" s="42"/>
      <c r="V11" s="42"/>
      <c r="W11" s="42"/>
    </row>
    <row r="12" spans="1:23">
      <c r="A12" t="s">
        <v>57</v>
      </c>
      <c r="B12" s="41">
        <v>101.3</v>
      </c>
      <c r="C12" s="41">
        <v>83.7</v>
      </c>
      <c r="D12" s="41">
        <v>50.9</v>
      </c>
      <c r="E12" s="41">
        <v>33.299999999999997</v>
      </c>
      <c r="F12" s="41">
        <v>27.1</v>
      </c>
      <c r="G12" s="41">
        <v>19.3</v>
      </c>
      <c r="H12" s="41">
        <v>12.6</v>
      </c>
      <c r="I12" s="41">
        <v>9</v>
      </c>
      <c r="J12" s="41">
        <v>3.1</v>
      </c>
      <c r="L12" s="41"/>
      <c r="M12" s="41"/>
      <c r="N12" s="41"/>
      <c r="O12" s="42"/>
      <c r="P12" s="42"/>
      <c r="Q12" s="42"/>
      <c r="R12" s="42"/>
      <c r="S12" s="42"/>
      <c r="T12" s="42"/>
      <c r="U12" s="42"/>
      <c r="V12" s="42"/>
      <c r="W12" s="42"/>
    </row>
    <row r="13" spans="1:23">
      <c r="A13" t="s">
        <v>58</v>
      </c>
      <c r="B13" s="41">
        <v>97.3</v>
      </c>
      <c r="C13" s="41">
        <v>64.3</v>
      </c>
      <c r="D13" s="41">
        <v>38.5</v>
      </c>
      <c r="E13" s="41">
        <v>25.5</v>
      </c>
      <c r="F13" s="41">
        <v>20.3</v>
      </c>
      <c r="G13" s="41">
        <v>13.9</v>
      </c>
      <c r="H13" s="41">
        <v>11.4</v>
      </c>
      <c r="I13" s="41">
        <v>7.1</v>
      </c>
      <c r="J13" s="41">
        <v>3.1</v>
      </c>
      <c r="L13" s="41"/>
      <c r="M13" s="41"/>
      <c r="N13" s="41"/>
      <c r="O13" s="42"/>
      <c r="P13" s="42"/>
      <c r="Q13" s="42"/>
      <c r="R13" s="42"/>
      <c r="S13" s="42"/>
      <c r="T13" s="42"/>
      <c r="U13" s="42"/>
      <c r="V13" s="42"/>
      <c r="W13" s="42"/>
    </row>
    <row r="14" spans="1:23">
      <c r="A14" t="s">
        <v>59</v>
      </c>
      <c r="B14" s="41">
        <v>92.9</v>
      </c>
      <c r="C14" s="41">
        <v>40.799999999999997</v>
      </c>
      <c r="D14" s="41">
        <v>18.899999999999999</v>
      </c>
      <c r="E14" s="41">
        <v>11.9</v>
      </c>
      <c r="F14" s="41">
        <v>11.6</v>
      </c>
      <c r="G14" s="41">
        <v>8.5</v>
      </c>
      <c r="H14" s="41">
        <v>7.9</v>
      </c>
      <c r="I14" s="41">
        <v>5.9</v>
      </c>
      <c r="J14" s="41">
        <v>3.6</v>
      </c>
      <c r="L14" s="41"/>
      <c r="M14" s="41"/>
      <c r="N14" s="41"/>
      <c r="O14" s="42"/>
      <c r="P14" s="42"/>
      <c r="Q14" s="42"/>
      <c r="R14" s="42"/>
      <c r="S14" s="42"/>
      <c r="T14" s="42"/>
      <c r="U14" s="42"/>
      <c r="V14" s="42"/>
      <c r="W14" s="42"/>
    </row>
    <row r="15" spans="1:23">
      <c r="A15" t="s">
        <v>60</v>
      </c>
      <c r="B15" s="41">
        <v>89.8</v>
      </c>
      <c r="C15" s="41">
        <v>39.6</v>
      </c>
      <c r="D15" s="41">
        <v>18.8</v>
      </c>
      <c r="E15" s="41">
        <v>15</v>
      </c>
      <c r="F15" s="41">
        <v>13.8</v>
      </c>
      <c r="G15" s="41">
        <v>12.9</v>
      </c>
      <c r="H15" s="41">
        <v>10.7</v>
      </c>
      <c r="I15" s="41">
        <v>8.6999999999999993</v>
      </c>
      <c r="J15" s="41">
        <v>4.9000000000000004</v>
      </c>
      <c r="L15" s="41"/>
      <c r="M15" s="41"/>
      <c r="N15" s="41"/>
      <c r="O15" s="42"/>
      <c r="P15" s="42"/>
      <c r="Q15" s="42"/>
      <c r="R15" s="42"/>
      <c r="S15" s="42"/>
      <c r="T15" s="42"/>
      <c r="U15" s="42"/>
      <c r="V15" s="42"/>
      <c r="W15" s="42"/>
    </row>
    <row r="16" spans="1:23">
      <c r="A16" t="s">
        <v>61</v>
      </c>
      <c r="B16" s="41">
        <v>80.5</v>
      </c>
      <c r="C16" s="41">
        <v>28.8</v>
      </c>
      <c r="D16" s="41">
        <v>18.8</v>
      </c>
      <c r="E16" s="41">
        <v>16.5</v>
      </c>
      <c r="F16" s="41">
        <v>14.9</v>
      </c>
      <c r="G16" s="41">
        <v>12.6</v>
      </c>
      <c r="H16" s="41">
        <v>10.9</v>
      </c>
      <c r="I16" s="41">
        <v>8.6999999999999993</v>
      </c>
      <c r="J16" s="41">
        <v>5.3</v>
      </c>
      <c r="L16" s="41"/>
      <c r="M16" s="41"/>
      <c r="N16" s="41"/>
      <c r="O16" s="42"/>
      <c r="P16" s="42"/>
      <c r="Q16" s="42"/>
      <c r="R16" s="42"/>
      <c r="S16" s="42"/>
      <c r="T16" s="42"/>
      <c r="U16" s="42"/>
      <c r="V16" s="42"/>
      <c r="W16" s="42"/>
    </row>
    <row r="17" spans="1:23">
      <c r="A17" t="s">
        <v>302</v>
      </c>
      <c r="B17" s="41">
        <v>67.900000000000006</v>
      </c>
      <c r="C17" s="41">
        <v>26</v>
      </c>
      <c r="D17" s="41">
        <v>18.5</v>
      </c>
      <c r="E17" s="41">
        <v>16.3</v>
      </c>
      <c r="F17" s="41">
        <v>14.2</v>
      </c>
      <c r="G17" s="41">
        <v>12</v>
      </c>
      <c r="H17" s="41">
        <v>10</v>
      </c>
      <c r="I17" s="41">
        <v>7.9</v>
      </c>
      <c r="J17" s="41">
        <v>5.0999999999999996</v>
      </c>
      <c r="L17" s="41"/>
      <c r="M17" s="41"/>
      <c r="N17" s="41"/>
      <c r="O17" s="42"/>
      <c r="P17" s="42"/>
      <c r="Q17" s="42"/>
      <c r="R17" s="42"/>
      <c r="S17" s="42"/>
      <c r="T17" s="42"/>
      <c r="U17" s="42"/>
      <c r="V17" s="42"/>
      <c r="W17" s="42"/>
    </row>
    <row r="18" spans="1:23">
      <c r="A18" t="s">
        <v>303</v>
      </c>
      <c r="B18" s="41">
        <v>6</v>
      </c>
      <c r="C18" s="41">
        <v>5.5</v>
      </c>
      <c r="D18" s="41">
        <v>5.6</v>
      </c>
      <c r="E18" s="41">
        <v>5.6</v>
      </c>
      <c r="F18" s="41">
        <v>5.6</v>
      </c>
      <c r="G18" s="41">
        <v>5.4</v>
      </c>
      <c r="H18" s="41">
        <v>5.4</v>
      </c>
      <c r="I18" s="41">
        <v>5.2</v>
      </c>
      <c r="J18" s="41">
        <v>5</v>
      </c>
      <c r="L18" s="41"/>
      <c r="M18" s="41"/>
      <c r="N18" s="41"/>
      <c r="O18" s="42"/>
      <c r="P18" s="42"/>
      <c r="Q18" s="42"/>
      <c r="R18" s="42"/>
      <c r="S18" s="42"/>
      <c r="T18" s="42"/>
      <c r="U18" s="42"/>
      <c r="V18" s="42"/>
      <c r="W18" s="42"/>
    </row>
    <row r="19" spans="1:23">
      <c r="B19" s="42"/>
      <c r="C19" s="42"/>
      <c r="D19" s="42"/>
      <c r="E19" s="42"/>
      <c r="F19" s="42"/>
      <c r="G19" s="42"/>
      <c r="H19" s="42"/>
      <c r="I19" s="42"/>
      <c r="J19" s="42"/>
    </row>
    <row r="20" spans="1:23" ht="45" customHeight="1">
      <c r="A20" s="136" t="s">
        <v>314</v>
      </c>
      <c r="B20" s="136"/>
      <c r="C20" s="136"/>
      <c r="D20" s="136"/>
      <c r="E20" s="136"/>
      <c r="F20" s="136"/>
      <c r="G20" s="136"/>
      <c r="H20" s="136"/>
      <c r="I20" s="136"/>
      <c r="J20" s="136"/>
    </row>
    <row r="21" spans="1:23">
      <c r="A21" t="s">
        <v>49</v>
      </c>
      <c r="L21" s="41"/>
      <c r="M21" s="41"/>
      <c r="N21" s="41"/>
      <c r="O21" s="41"/>
      <c r="P21" s="41"/>
      <c r="Q21" s="41"/>
      <c r="R21" s="41"/>
      <c r="S21" s="41"/>
      <c r="T21" s="41"/>
    </row>
    <row r="22" spans="1:23">
      <c r="L22" s="41"/>
      <c r="M22" s="41"/>
      <c r="N22" s="41"/>
      <c r="O22" s="41"/>
      <c r="P22" s="41"/>
      <c r="Q22" s="41"/>
      <c r="R22" s="41"/>
      <c r="S22" s="41"/>
      <c r="T22" s="41"/>
    </row>
    <row r="23" spans="1:23">
      <c r="L23" s="41"/>
      <c r="M23" s="41"/>
      <c r="N23" s="41"/>
      <c r="O23" s="41"/>
      <c r="P23" s="41"/>
      <c r="Q23" s="41"/>
      <c r="R23" s="41"/>
      <c r="S23" s="41"/>
      <c r="T23" s="41"/>
      <c r="U23" s="41"/>
      <c r="V23" s="41"/>
      <c r="W23" s="41"/>
    </row>
    <row r="24" spans="1:23">
      <c r="L24" s="41"/>
      <c r="M24" s="41"/>
      <c r="N24" s="41"/>
      <c r="O24" s="41"/>
      <c r="P24" s="41"/>
      <c r="Q24" s="41"/>
      <c r="R24" s="41"/>
      <c r="S24" s="41"/>
      <c r="T24" s="41"/>
      <c r="U24" s="41"/>
      <c r="V24" s="41"/>
      <c r="W24" s="41"/>
    </row>
    <row r="25" spans="1:23">
      <c r="L25" s="41"/>
      <c r="M25" s="41"/>
      <c r="N25" s="41"/>
      <c r="O25" s="41"/>
      <c r="P25" s="41"/>
      <c r="Q25" s="41"/>
      <c r="R25" s="41"/>
      <c r="S25" s="41"/>
      <c r="T25" s="41"/>
      <c r="U25" s="41"/>
      <c r="V25" s="41"/>
      <c r="W25" s="41"/>
    </row>
    <row r="26" spans="1:23">
      <c r="L26" s="41"/>
      <c r="M26" s="41"/>
      <c r="N26" s="41"/>
      <c r="O26" s="41"/>
      <c r="P26" s="41"/>
      <c r="Q26" s="41"/>
      <c r="R26" s="41"/>
      <c r="S26" s="41"/>
      <c r="T26" s="41"/>
      <c r="U26" s="41"/>
      <c r="V26" s="41"/>
      <c r="W26" s="41"/>
    </row>
    <row r="27" spans="1:23">
      <c r="L27" s="41"/>
      <c r="M27" s="41"/>
      <c r="N27" s="41"/>
      <c r="O27" s="41"/>
      <c r="P27" s="41"/>
      <c r="Q27" s="41"/>
      <c r="R27" s="41"/>
      <c r="S27" s="41"/>
      <c r="T27" s="41"/>
      <c r="U27" s="41"/>
      <c r="V27" s="41"/>
      <c r="W27" s="41"/>
    </row>
    <row r="28" spans="1:23">
      <c r="L28" s="41"/>
      <c r="M28" s="41"/>
      <c r="N28" s="41"/>
      <c r="O28" s="41"/>
      <c r="P28" s="41"/>
      <c r="Q28" s="41"/>
      <c r="R28" s="41"/>
      <c r="S28" s="41"/>
      <c r="T28" s="41"/>
      <c r="U28" s="41"/>
      <c r="V28" s="41"/>
      <c r="W28" s="41"/>
    </row>
    <row r="29" spans="1:23">
      <c r="L29" s="41"/>
      <c r="M29" s="41"/>
      <c r="N29" s="41"/>
      <c r="O29" s="41"/>
      <c r="P29" s="41"/>
      <c r="Q29" s="41"/>
      <c r="R29" s="41"/>
      <c r="S29" s="41"/>
      <c r="T29" s="41"/>
      <c r="U29" s="41"/>
      <c r="V29" s="41"/>
      <c r="W29" s="41"/>
    </row>
    <row r="30" spans="1:23">
      <c r="L30" s="41"/>
      <c r="M30" s="41"/>
      <c r="N30" s="41"/>
      <c r="O30" s="41"/>
      <c r="P30" s="41"/>
      <c r="Q30" s="41"/>
      <c r="R30" s="41"/>
      <c r="S30" s="41"/>
      <c r="T30" s="41"/>
      <c r="U30" s="41"/>
      <c r="V30" s="41"/>
      <c r="W30" s="41"/>
    </row>
    <row r="31" spans="1:23">
      <c r="L31" s="41"/>
      <c r="M31" s="41"/>
      <c r="N31" s="41"/>
      <c r="O31" s="41"/>
      <c r="P31" s="41"/>
      <c r="Q31" s="41"/>
      <c r="R31" s="41"/>
      <c r="S31" s="41"/>
      <c r="T31" s="41"/>
      <c r="U31" s="41"/>
      <c r="V31" s="41"/>
      <c r="W31" s="41"/>
    </row>
    <row r="32" spans="1:23">
      <c r="O32" s="41"/>
      <c r="P32" s="41"/>
      <c r="Q32" s="41"/>
      <c r="R32" s="41"/>
      <c r="S32" s="41"/>
      <c r="T32" s="41"/>
      <c r="U32" s="41"/>
      <c r="V32" s="41"/>
      <c r="W32" s="41"/>
    </row>
    <row r="33" spans="15:23">
      <c r="O33" s="41"/>
      <c r="P33" s="41"/>
      <c r="Q33" s="41"/>
      <c r="R33" s="41"/>
      <c r="S33" s="41"/>
      <c r="T33" s="41"/>
      <c r="U33" s="41"/>
      <c r="V33" s="41"/>
      <c r="W33" s="41"/>
    </row>
    <row r="34" spans="15:23">
      <c r="O34" s="41"/>
      <c r="P34" s="41"/>
      <c r="Q34" s="41"/>
      <c r="R34" s="41"/>
      <c r="S34" s="41"/>
      <c r="T34" s="41"/>
      <c r="U34" s="41"/>
      <c r="V34" s="41"/>
      <c r="W34" s="41"/>
    </row>
  </sheetData>
  <mergeCells count="4">
    <mergeCell ref="A2:J2"/>
    <mergeCell ref="A3:J3"/>
    <mergeCell ref="B5:J5"/>
    <mergeCell ref="A20:J20"/>
  </mergeCell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B876-8947-4353-AEBB-B567FA21832A}">
  <dimension ref="A1:M36"/>
  <sheetViews>
    <sheetView workbookViewId="0"/>
  </sheetViews>
  <sheetFormatPr defaultColWidth="9.21875" defaultRowHeight="14.4"/>
  <cols>
    <col min="1" max="1" width="12.21875" customWidth="1"/>
    <col min="2" max="2" width="9.5546875" customWidth="1"/>
    <col min="3" max="3" width="11" customWidth="1"/>
    <col min="4" max="4" width="10.77734375" customWidth="1"/>
    <col min="5" max="5" width="11.77734375" customWidth="1"/>
    <col min="6" max="6" width="10.21875" customWidth="1"/>
    <col min="7" max="7" width="10.5546875" customWidth="1"/>
    <col min="8" max="9" width="11" customWidth="1"/>
  </cols>
  <sheetData>
    <row r="1" spans="1:13">
      <c r="A1" s="1" t="s">
        <v>17</v>
      </c>
    </row>
    <row r="2" spans="1:13">
      <c r="A2" s="1" t="s">
        <v>164</v>
      </c>
    </row>
    <row r="3" spans="1:13">
      <c r="A3" t="s">
        <v>306</v>
      </c>
    </row>
    <row r="4" spans="1:13">
      <c r="A4" s="45"/>
    </row>
    <row r="5" spans="1:13">
      <c r="B5" s="134" t="s">
        <v>308</v>
      </c>
      <c r="C5" s="134"/>
      <c r="D5" s="134"/>
      <c r="E5" s="134"/>
      <c r="F5" s="134"/>
      <c r="G5" s="134"/>
      <c r="H5" s="134"/>
      <c r="I5" s="134"/>
      <c r="J5" s="134"/>
    </row>
    <row r="6" spans="1:13" ht="28.8">
      <c r="A6" s="1" t="s">
        <v>53</v>
      </c>
      <c r="B6" s="48" t="s">
        <v>165</v>
      </c>
      <c r="C6" s="48" t="s">
        <v>154</v>
      </c>
      <c r="D6" s="48" t="s">
        <v>155</v>
      </c>
      <c r="E6" s="48" t="s">
        <v>156</v>
      </c>
      <c r="F6" s="48" t="s">
        <v>157</v>
      </c>
      <c r="G6" s="48" t="s">
        <v>158</v>
      </c>
      <c r="H6" s="48" t="s">
        <v>159</v>
      </c>
      <c r="I6" s="48" t="s">
        <v>160</v>
      </c>
      <c r="J6" s="48" t="s">
        <v>161</v>
      </c>
    </row>
    <row r="7" spans="1:13">
      <c r="A7" t="s">
        <v>76</v>
      </c>
      <c r="B7" s="41">
        <v>82.7</v>
      </c>
      <c r="C7" s="41">
        <v>6.9</v>
      </c>
      <c r="D7" s="41">
        <v>3.8</v>
      </c>
      <c r="E7" s="41">
        <v>1.6</v>
      </c>
      <c r="F7" s="41">
        <v>0.9</v>
      </c>
      <c r="G7" s="41">
        <v>1.5</v>
      </c>
      <c r="H7" s="41">
        <v>0.7</v>
      </c>
      <c r="I7" s="41">
        <v>1.1000000000000001</v>
      </c>
      <c r="J7" s="41">
        <v>0.8</v>
      </c>
      <c r="L7" s="42"/>
      <c r="M7" s="42"/>
    </row>
    <row r="8" spans="1:13">
      <c r="A8" s="57" t="s">
        <v>77</v>
      </c>
      <c r="B8" s="41">
        <v>72.2</v>
      </c>
      <c r="C8" s="41">
        <v>10.5</v>
      </c>
      <c r="D8" s="41">
        <v>7.7</v>
      </c>
      <c r="E8" s="41">
        <v>3.5</v>
      </c>
      <c r="F8" s="41">
        <v>1.8</v>
      </c>
      <c r="G8" s="41">
        <v>2.2999999999999998</v>
      </c>
      <c r="H8" s="41">
        <v>0.8</v>
      </c>
      <c r="I8" s="41">
        <v>0.8</v>
      </c>
      <c r="J8" s="41">
        <v>0.4</v>
      </c>
      <c r="L8" s="42"/>
      <c r="M8" s="42"/>
    </row>
    <row r="9" spans="1:13">
      <c r="A9" s="57" t="s">
        <v>54</v>
      </c>
      <c r="B9" s="41">
        <v>56.2</v>
      </c>
      <c r="C9" s="41">
        <v>11.6</v>
      </c>
      <c r="D9" s="41">
        <v>10.8</v>
      </c>
      <c r="E9" s="41">
        <v>6</v>
      </c>
      <c r="F9" s="41">
        <v>3.8</v>
      </c>
      <c r="G9" s="41">
        <v>5.8</v>
      </c>
      <c r="H9" s="41">
        <v>2.4</v>
      </c>
      <c r="I9" s="41">
        <v>2.5</v>
      </c>
      <c r="J9" s="41">
        <v>0.9</v>
      </c>
      <c r="L9" s="42"/>
      <c r="M9" s="42"/>
    </row>
    <row r="10" spans="1:13">
      <c r="A10" s="57" t="s">
        <v>55</v>
      </c>
      <c r="B10" s="41">
        <v>44.1</v>
      </c>
      <c r="C10" s="41">
        <v>10.8</v>
      </c>
      <c r="D10" s="41">
        <v>11.3</v>
      </c>
      <c r="E10" s="41">
        <v>7.2</v>
      </c>
      <c r="F10" s="41">
        <v>5</v>
      </c>
      <c r="G10" s="41">
        <v>8.6999999999999993</v>
      </c>
      <c r="H10" s="41">
        <v>4.3</v>
      </c>
      <c r="I10" s="41">
        <v>5.6</v>
      </c>
      <c r="J10" s="41">
        <v>3</v>
      </c>
      <c r="L10" s="42"/>
      <c r="M10" s="42"/>
    </row>
    <row r="11" spans="1:13">
      <c r="A11" s="57" t="s">
        <v>56</v>
      </c>
      <c r="B11" s="41">
        <v>36.799999999999997</v>
      </c>
      <c r="C11" s="41">
        <v>9.6</v>
      </c>
      <c r="D11" s="41">
        <v>10.8</v>
      </c>
      <c r="E11" s="41">
        <v>7.1</v>
      </c>
      <c r="F11" s="41">
        <v>5.2</v>
      </c>
      <c r="G11" s="41">
        <v>9.9</v>
      </c>
      <c r="H11" s="41">
        <v>5.6</v>
      </c>
      <c r="I11" s="41">
        <v>8.1999999999999993</v>
      </c>
      <c r="J11" s="41">
        <v>6.8</v>
      </c>
      <c r="L11" s="42"/>
      <c r="M11" s="42"/>
    </row>
    <row r="12" spans="1:13">
      <c r="A12" s="57" t="s">
        <v>57</v>
      </c>
      <c r="B12" s="41">
        <v>30.4</v>
      </c>
      <c r="C12" s="41">
        <v>8.8000000000000007</v>
      </c>
      <c r="D12" s="41">
        <v>10.6</v>
      </c>
      <c r="E12" s="41">
        <v>7.1</v>
      </c>
      <c r="F12" s="41">
        <v>5.3</v>
      </c>
      <c r="G12" s="41">
        <v>10.3</v>
      </c>
      <c r="H12" s="41">
        <v>6.2</v>
      </c>
      <c r="I12" s="41">
        <v>9.9</v>
      </c>
      <c r="J12" s="41">
        <v>11.4</v>
      </c>
      <c r="L12" s="42"/>
      <c r="M12" s="42"/>
    </row>
    <row r="13" spans="1:13">
      <c r="A13" s="57" t="s">
        <v>58</v>
      </c>
      <c r="B13" s="41">
        <v>25</v>
      </c>
      <c r="C13" s="41">
        <v>7.9</v>
      </c>
      <c r="D13" s="41">
        <v>10.199999999999999</v>
      </c>
      <c r="E13" s="41">
        <v>7</v>
      </c>
      <c r="F13" s="41">
        <v>5.3</v>
      </c>
      <c r="G13" s="41">
        <v>10.7</v>
      </c>
      <c r="H13" s="41">
        <v>6.7</v>
      </c>
      <c r="I13" s="41">
        <v>11.4</v>
      </c>
      <c r="J13" s="41">
        <v>15.8</v>
      </c>
      <c r="L13" s="42"/>
      <c r="M13" s="42"/>
    </row>
    <row r="14" spans="1:13">
      <c r="A14" s="57" t="s">
        <v>59</v>
      </c>
      <c r="B14" s="41">
        <v>20.100000000000001</v>
      </c>
      <c r="C14" s="41">
        <v>7.3</v>
      </c>
      <c r="D14" s="41">
        <v>9.6999999999999993</v>
      </c>
      <c r="E14" s="41">
        <v>6.9</v>
      </c>
      <c r="F14" s="41">
        <v>5.4</v>
      </c>
      <c r="G14" s="41">
        <v>11</v>
      </c>
      <c r="H14" s="41">
        <v>7.1</v>
      </c>
      <c r="I14" s="41">
        <v>12.6</v>
      </c>
      <c r="J14" s="41">
        <v>19.899999999999999</v>
      </c>
      <c r="L14" s="42"/>
      <c r="M14" s="42"/>
    </row>
    <row r="15" spans="1:13">
      <c r="A15" s="57" t="s">
        <v>60</v>
      </c>
      <c r="B15" s="41">
        <v>15.5</v>
      </c>
      <c r="C15" s="41">
        <v>6.4</v>
      </c>
      <c r="D15" s="41">
        <v>9.1</v>
      </c>
      <c r="E15" s="41">
        <v>6.7</v>
      </c>
      <c r="F15" s="41">
        <v>5.2</v>
      </c>
      <c r="G15" s="41">
        <v>11.1</v>
      </c>
      <c r="H15" s="41">
        <v>7.3</v>
      </c>
      <c r="I15" s="41">
        <v>13.6</v>
      </c>
      <c r="J15" s="41">
        <v>25.1</v>
      </c>
      <c r="L15" s="42"/>
      <c r="M15" s="42"/>
    </row>
    <row r="16" spans="1:13">
      <c r="A16" s="57" t="s">
        <v>61</v>
      </c>
      <c r="B16" s="41">
        <v>11</v>
      </c>
      <c r="C16" s="41">
        <v>5.5</v>
      </c>
      <c r="D16" s="41">
        <v>8.1999999999999993</v>
      </c>
      <c r="E16" s="41">
        <v>6.2</v>
      </c>
      <c r="F16" s="41">
        <v>4.9000000000000004</v>
      </c>
      <c r="G16" s="41">
        <v>10.9</v>
      </c>
      <c r="H16" s="41">
        <v>7.5</v>
      </c>
      <c r="I16" s="41">
        <v>14.6</v>
      </c>
      <c r="J16" s="41">
        <v>31.2</v>
      </c>
      <c r="L16" s="42"/>
      <c r="M16" s="42"/>
    </row>
    <row r="17" spans="1:13">
      <c r="A17" s="57" t="s">
        <v>62</v>
      </c>
      <c r="B17" s="41">
        <v>8</v>
      </c>
      <c r="C17" s="41">
        <v>4.5999999999999996</v>
      </c>
      <c r="D17" s="41">
        <v>7.5</v>
      </c>
      <c r="E17" s="41">
        <v>5.8</v>
      </c>
      <c r="F17" s="41">
        <v>4.8</v>
      </c>
      <c r="G17" s="41">
        <v>10.7</v>
      </c>
      <c r="H17" s="41">
        <v>7.6</v>
      </c>
      <c r="I17" s="41">
        <v>15.4</v>
      </c>
      <c r="J17" s="41">
        <v>35.6</v>
      </c>
      <c r="L17" s="42"/>
      <c r="M17" s="42"/>
    </row>
    <row r="18" spans="1:13">
      <c r="A18" s="57" t="s">
        <v>63</v>
      </c>
      <c r="B18" s="41">
        <v>5.7</v>
      </c>
      <c r="C18" s="41">
        <v>4.5</v>
      </c>
      <c r="D18" s="41">
        <v>7.7</v>
      </c>
      <c r="E18" s="41">
        <v>6.3</v>
      </c>
      <c r="F18" s="41">
        <v>5.2</v>
      </c>
      <c r="G18" s="41">
        <v>11.8</v>
      </c>
      <c r="H18" s="41">
        <v>8.3000000000000007</v>
      </c>
      <c r="I18" s="41">
        <v>16.399999999999999</v>
      </c>
      <c r="J18" s="41">
        <v>34.1</v>
      </c>
      <c r="L18" s="42"/>
      <c r="M18" s="42"/>
    </row>
    <row r="19" spans="1:13">
      <c r="A19" s="57" t="s">
        <v>64</v>
      </c>
      <c r="B19" s="41">
        <v>24</v>
      </c>
      <c r="C19" s="41">
        <v>7.3</v>
      </c>
      <c r="D19" s="41">
        <v>9.1999999999999993</v>
      </c>
      <c r="E19" s="41">
        <v>6.5</v>
      </c>
      <c r="F19" s="41">
        <v>4.9000000000000004</v>
      </c>
      <c r="G19" s="41">
        <v>10.1</v>
      </c>
      <c r="H19" s="41">
        <v>6.4</v>
      </c>
      <c r="I19" s="41">
        <v>11.5</v>
      </c>
      <c r="J19" s="41">
        <v>20.100000000000001</v>
      </c>
      <c r="L19" s="42"/>
      <c r="M19" s="42"/>
    </row>
    <row r="21" spans="1:13" ht="30" customHeight="1">
      <c r="A21" s="127" t="s">
        <v>307</v>
      </c>
      <c r="B21" s="127"/>
      <c r="C21" s="127"/>
      <c r="D21" s="127"/>
      <c r="E21" s="127"/>
      <c r="F21" s="127"/>
      <c r="G21" s="127"/>
      <c r="H21" s="127"/>
      <c r="I21" s="127"/>
      <c r="J21" s="127"/>
    </row>
    <row r="22" spans="1:13">
      <c r="A22" t="s">
        <v>49</v>
      </c>
    </row>
    <row r="25" spans="1:13">
      <c r="B25" s="42"/>
      <c r="C25" s="42"/>
      <c r="D25" s="42"/>
      <c r="E25" s="42"/>
      <c r="F25" s="42"/>
      <c r="G25" s="42"/>
      <c r="H25" s="42"/>
      <c r="I25" s="42"/>
      <c r="J25" s="42"/>
    </row>
    <row r="26" spans="1:13">
      <c r="B26" s="42"/>
      <c r="C26" s="42"/>
      <c r="D26" s="42"/>
      <c r="E26" s="42"/>
      <c r="F26" s="42"/>
      <c r="G26" s="42"/>
      <c r="H26" s="42"/>
      <c r="I26" s="42"/>
      <c r="J26" s="42"/>
    </row>
    <row r="27" spans="1:13">
      <c r="B27" s="42"/>
      <c r="C27" s="42"/>
      <c r="D27" s="42"/>
      <c r="E27" s="42"/>
      <c r="F27" s="42"/>
      <c r="G27" s="42"/>
      <c r="H27" s="42"/>
      <c r="I27" s="42"/>
      <c r="J27" s="42"/>
    </row>
    <row r="28" spans="1:13">
      <c r="B28" s="42"/>
      <c r="C28" s="42"/>
      <c r="D28" s="42"/>
      <c r="E28" s="42"/>
      <c r="F28" s="42"/>
      <c r="G28" s="42"/>
      <c r="H28" s="42"/>
      <c r="I28" s="42"/>
      <c r="J28" s="42"/>
    </row>
    <row r="29" spans="1:13">
      <c r="B29" s="42"/>
      <c r="C29" s="42"/>
      <c r="D29" s="42"/>
      <c r="E29" s="42"/>
      <c r="F29" s="42"/>
      <c r="G29" s="42"/>
      <c r="H29" s="42"/>
      <c r="I29" s="42"/>
      <c r="J29" s="42"/>
    </row>
    <row r="30" spans="1:13">
      <c r="B30" s="42"/>
      <c r="C30" s="42"/>
      <c r="D30" s="42"/>
      <c r="E30" s="42"/>
      <c r="F30" s="42"/>
      <c r="G30" s="42"/>
      <c r="H30" s="42"/>
      <c r="I30" s="42"/>
      <c r="J30" s="42"/>
    </row>
    <row r="31" spans="1:13">
      <c r="B31" s="42"/>
      <c r="C31" s="42"/>
      <c r="D31" s="42"/>
      <c r="E31" s="42"/>
      <c r="F31" s="42"/>
      <c r="G31" s="42"/>
      <c r="H31" s="42"/>
      <c r="I31" s="42"/>
      <c r="J31" s="42"/>
    </row>
    <row r="32" spans="1:13">
      <c r="B32" s="42"/>
      <c r="C32" s="42"/>
      <c r="D32" s="42"/>
      <c r="E32" s="42"/>
      <c r="F32" s="42"/>
      <c r="G32" s="42"/>
      <c r="H32" s="42"/>
      <c r="I32" s="42"/>
      <c r="J32" s="42"/>
    </row>
    <row r="33" spans="2:10">
      <c r="B33" s="42"/>
      <c r="C33" s="42"/>
      <c r="D33" s="42"/>
      <c r="E33" s="42"/>
      <c r="F33" s="42"/>
      <c r="G33" s="42"/>
      <c r="H33" s="42"/>
      <c r="I33" s="42"/>
      <c r="J33" s="42"/>
    </row>
    <row r="34" spans="2:10">
      <c r="B34" s="42"/>
      <c r="C34" s="42"/>
      <c r="D34" s="42"/>
      <c r="E34" s="42"/>
      <c r="F34" s="42"/>
      <c r="G34" s="42"/>
      <c r="H34" s="42"/>
      <c r="I34" s="42"/>
      <c r="J34" s="42"/>
    </row>
    <row r="35" spans="2:10">
      <c r="B35" s="42"/>
      <c r="C35" s="42"/>
      <c r="D35" s="42"/>
      <c r="E35" s="42"/>
      <c r="F35" s="42"/>
      <c r="G35" s="42"/>
      <c r="H35" s="42"/>
      <c r="I35" s="42"/>
      <c r="J35" s="42"/>
    </row>
    <row r="36" spans="2:10">
      <c r="B36" s="42"/>
      <c r="C36" s="42"/>
      <c r="D36" s="42"/>
      <c r="E36" s="42"/>
      <c r="F36" s="42"/>
      <c r="G36" s="42"/>
      <c r="H36" s="42"/>
      <c r="I36" s="42"/>
      <c r="J36" s="42"/>
    </row>
  </sheetData>
  <mergeCells count="2">
    <mergeCell ref="B5:J5"/>
    <mergeCell ref="A21:J21"/>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5AA4-1EBD-4BDD-83D6-33F8CFCA5ECB}">
  <sheetPr>
    <pageSetUpPr fitToPage="1"/>
  </sheetPr>
  <dimension ref="A1:H30"/>
  <sheetViews>
    <sheetView workbookViewId="0"/>
  </sheetViews>
  <sheetFormatPr defaultColWidth="8.77734375" defaultRowHeight="14.4"/>
  <cols>
    <col min="1" max="5" width="13" customWidth="1"/>
    <col min="6" max="6" width="14.5546875" bestFit="1" customWidth="1"/>
    <col min="7" max="7" width="12.44140625" customWidth="1"/>
    <col min="8" max="8" width="14.5546875" bestFit="1" customWidth="1"/>
  </cols>
  <sheetData>
    <row r="1" spans="1:8">
      <c r="A1" s="1" t="s">
        <v>18</v>
      </c>
      <c r="B1" s="1"/>
      <c r="C1" s="1"/>
      <c r="D1" s="1"/>
      <c r="E1" s="1"/>
    </row>
    <row r="2" spans="1:8">
      <c r="A2" s="38" t="s">
        <v>309</v>
      </c>
      <c r="B2" s="38"/>
      <c r="C2" s="38"/>
      <c r="D2" s="38"/>
      <c r="E2" s="38"/>
    </row>
    <row r="3" spans="1:8">
      <c r="A3" s="39" t="s">
        <v>310</v>
      </c>
      <c r="B3" s="39"/>
      <c r="C3" s="39"/>
      <c r="D3" s="39"/>
      <c r="E3" s="39"/>
    </row>
    <row r="4" spans="1:8">
      <c r="A4" s="39"/>
      <c r="B4" s="39"/>
      <c r="C4" s="39"/>
      <c r="D4" s="39"/>
      <c r="E4" s="39"/>
    </row>
    <row r="5" spans="1:8">
      <c r="A5" s="75"/>
      <c r="B5" s="123" t="s">
        <v>66</v>
      </c>
      <c r="C5" s="124"/>
      <c r="D5" s="125" t="s">
        <v>166</v>
      </c>
      <c r="E5" s="124"/>
      <c r="F5" s="123" t="s">
        <v>167</v>
      </c>
      <c r="G5" s="123"/>
      <c r="H5" s="123"/>
    </row>
    <row r="6" spans="1:8">
      <c r="B6" s="40" t="s">
        <v>70</v>
      </c>
      <c r="C6" s="50" t="s">
        <v>168</v>
      </c>
      <c r="D6" s="83" t="s">
        <v>169</v>
      </c>
      <c r="E6" s="50" t="s">
        <v>168</v>
      </c>
      <c r="F6" s="40" t="s">
        <v>170</v>
      </c>
      <c r="G6" s="40" t="s">
        <v>91</v>
      </c>
      <c r="H6" s="40" t="s">
        <v>171</v>
      </c>
    </row>
    <row r="7" spans="1:8">
      <c r="A7" s="1" t="s">
        <v>53</v>
      </c>
      <c r="B7" s="52" t="s">
        <v>73</v>
      </c>
      <c r="C7" s="53" t="s">
        <v>74</v>
      </c>
      <c r="D7" s="54" t="s">
        <v>172</v>
      </c>
      <c r="E7" s="53" t="s">
        <v>74</v>
      </c>
    </row>
    <row r="8" spans="1:8">
      <c r="A8" t="s">
        <v>76</v>
      </c>
      <c r="B8" s="41">
        <v>61.499000000000002</v>
      </c>
      <c r="C8" s="96">
        <v>0.01</v>
      </c>
      <c r="D8" s="74">
        <v>0.6</v>
      </c>
      <c r="E8" s="55">
        <v>0</v>
      </c>
      <c r="F8" s="76">
        <v>1230</v>
      </c>
      <c r="G8" s="76">
        <v>1990</v>
      </c>
      <c r="H8" s="76">
        <v>3780</v>
      </c>
    </row>
    <row r="9" spans="1:8">
      <c r="A9" s="57" t="s">
        <v>77</v>
      </c>
      <c r="B9" s="41">
        <v>217.92099999999999</v>
      </c>
      <c r="C9" s="97">
        <v>3.3</v>
      </c>
      <c r="D9" s="74">
        <v>2</v>
      </c>
      <c r="E9" s="99">
        <v>0.2</v>
      </c>
      <c r="F9" s="76">
        <v>1470</v>
      </c>
      <c r="G9" s="76">
        <v>2730</v>
      </c>
      <c r="H9" s="76">
        <v>5840</v>
      </c>
    </row>
    <row r="10" spans="1:8">
      <c r="A10" s="57" t="s">
        <v>54</v>
      </c>
      <c r="B10" s="41">
        <v>382.755</v>
      </c>
      <c r="C10" s="97">
        <v>5.8</v>
      </c>
      <c r="D10" s="74">
        <v>6.9</v>
      </c>
      <c r="E10" s="99">
        <v>0.6</v>
      </c>
      <c r="F10" s="76">
        <v>1760</v>
      </c>
      <c r="G10" s="76">
        <v>4040</v>
      </c>
      <c r="H10" s="76">
        <v>15810</v>
      </c>
    </row>
    <row r="11" spans="1:8">
      <c r="A11" s="57" t="s">
        <v>55</v>
      </c>
      <c r="B11" s="41">
        <v>467.27600000000001</v>
      </c>
      <c r="C11" s="97">
        <v>7.1</v>
      </c>
      <c r="D11" s="74">
        <v>15.3</v>
      </c>
      <c r="E11" s="99">
        <v>1.4</v>
      </c>
      <c r="F11" s="76">
        <v>2170</v>
      </c>
      <c r="G11" s="76">
        <v>7040</v>
      </c>
      <c r="H11" s="76">
        <v>32810</v>
      </c>
    </row>
    <row r="12" spans="1:8">
      <c r="A12" s="57" t="s">
        <v>56</v>
      </c>
      <c r="B12" s="41">
        <v>515.16399999999999</v>
      </c>
      <c r="C12" s="97">
        <v>7.9</v>
      </c>
      <c r="D12" s="74">
        <v>27.6</v>
      </c>
      <c r="E12" s="99">
        <v>2.6</v>
      </c>
      <c r="F12" s="76">
        <v>2700</v>
      </c>
      <c r="G12" s="76">
        <v>12840</v>
      </c>
      <c r="H12" s="76">
        <v>54340</v>
      </c>
    </row>
    <row r="13" spans="1:8">
      <c r="A13" s="57" t="s">
        <v>57</v>
      </c>
      <c r="B13" s="41">
        <v>521.28700000000003</v>
      </c>
      <c r="C13" s="97">
        <v>7.9</v>
      </c>
      <c r="D13" s="74">
        <v>42.6</v>
      </c>
      <c r="E13" s="99">
        <v>4</v>
      </c>
      <c r="F13" s="76">
        <v>3560</v>
      </c>
      <c r="G13" s="76">
        <v>20240</v>
      </c>
      <c r="H13" s="76">
        <v>80810</v>
      </c>
    </row>
    <row r="14" spans="1:8">
      <c r="A14" s="57" t="s">
        <v>58</v>
      </c>
      <c r="B14" s="41">
        <v>611.72699999999998</v>
      </c>
      <c r="C14" s="97">
        <v>9.3000000000000007</v>
      </c>
      <c r="D14" s="74">
        <v>69.3</v>
      </c>
      <c r="E14" s="99">
        <v>6.5</v>
      </c>
      <c r="F14" s="76">
        <v>5020</v>
      </c>
      <c r="G14" s="76">
        <v>29870</v>
      </c>
      <c r="H14" s="76">
        <v>113350</v>
      </c>
    </row>
    <row r="15" spans="1:8">
      <c r="A15" s="57" t="s">
        <v>59</v>
      </c>
      <c r="B15" s="41">
        <v>692.21799999999996</v>
      </c>
      <c r="C15" s="97">
        <v>10.5</v>
      </c>
      <c r="D15" s="74">
        <v>102</v>
      </c>
      <c r="E15" s="99">
        <v>9.5</v>
      </c>
      <c r="F15" s="76">
        <v>8110</v>
      </c>
      <c r="G15" s="76">
        <v>41440</v>
      </c>
      <c r="H15" s="76">
        <v>148770</v>
      </c>
    </row>
    <row r="16" spans="1:8">
      <c r="A16" s="57" t="s">
        <v>60</v>
      </c>
      <c r="B16" s="41">
        <v>801.529</v>
      </c>
      <c r="C16" s="97">
        <v>12.2</v>
      </c>
      <c r="D16" s="74">
        <v>157.69999999999999</v>
      </c>
      <c r="E16" s="99">
        <v>14.7</v>
      </c>
      <c r="F16" s="76">
        <v>12950</v>
      </c>
      <c r="G16" s="76">
        <v>57300</v>
      </c>
      <c r="H16" s="76">
        <v>200720</v>
      </c>
    </row>
    <row r="17" spans="1:8">
      <c r="A17" s="57" t="s">
        <v>61</v>
      </c>
      <c r="B17" s="41">
        <v>771.20299999999997</v>
      </c>
      <c r="C17" s="97">
        <v>11.7</v>
      </c>
      <c r="D17" s="74">
        <v>200.5</v>
      </c>
      <c r="E17" s="99">
        <v>18.7</v>
      </c>
      <c r="F17" s="76">
        <v>20440</v>
      </c>
      <c r="G17" s="76">
        <v>81830</v>
      </c>
      <c r="H17" s="76">
        <v>273530</v>
      </c>
    </row>
    <row r="18" spans="1:8">
      <c r="A18" s="57" t="s">
        <v>62</v>
      </c>
      <c r="B18" s="41">
        <v>620.69399999999996</v>
      </c>
      <c r="C18" s="97">
        <v>9.5</v>
      </c>
      <c r="D18" s="74">
        <v>188</v>
      </c>
      <c r="E18" s="99">
        <v>17.5</v>
      </c>
      <c r="F18" s="76">
        <v>28310</v>
      </c>
      <c r="G18" s="76">
        <v>104460</v>
      </c>
      <c r="H18" s="76">
        <v>327640</v>
      </c>
    </row>
    <row r="19" spans="1:8">
      <c r="A19" s="57" t="s">
        <v>63</v>
      </c>
      <c r="B19" s="41">
        <v>908.93899999999996</v>
      </c>
      <c r="C19" s="97">
        <v>13.8</v>
      </c>
      <c r="D19" s="74">
        <v>260.2</v>
      </c>
      <c r="E19" s="99">
        <v>24.3</v>
      </c>
      <c r="F19" s="76">
        <v>31410</v>
      </c>
      <c r="G19" s="76">
        <v>102410</v>
      </c>
      <c r="H19" s="76">
        <v>301530</v>
      </c>
    </row>
    <row r="20" spans="1:8">
      <c r="A20" s="57" t="s">
        <v>64</v>
      </c>
      <c r="B20" s="74">
        <v>6572.2120000000004</v>
      </c>
      <c r="C20" s="60">
        <v>100</v>
      </c>
      <c r="D20" s="98">
        <v>1072.5999999999999</v>
      </c>
      <c r="E20" s="60">
        <v>100</v>
      </c>
      <c r="F20" s="76">
        <v>5490</v>
      </c>
      <c r="G20" s="76">
        <v>35790</v>
      </c>
      <c r="H20" s="76">
        <v>146710</v>
      </c>
    </row>
    <row r="21" spans="1:8">
      <c r="A21" s="57"/>
      <c r="B21" s="116"/>
      <c r="C21" s="115"/>
      <c r="D21" s="116"/>
      <c r="E21" s="115"/>
      <c r="F21" s="119"/>
      <c r="G21" s="119"/>
      <c r="H21" s="119"/>
    </row>
    <row r="22" spans="1:8">
      <c r="A22" s="57" t="s">
        <v>79</v>
      </c>
      <c r="B22" s="116"/>
      <c r="C22" s="115"/>
      <c r="D22" s="116"/>
      <c r="E22" s="115"/>
      <c r="F22" s="119"/>
      <c r="G22" s="119"/>
      <c r="H22" s="119"/>
    </row>
    <row r="23" spans="1:8">
      <c r="A23" s="57" t="s">
        <v>80</v>
      </c>
      <c r="B23" s="98">
        <v>2165.902</v>
      </c>
      <c r="C23" s="60">
        <v>33</v>
      </c>
      <c r="D23" s="98">
        <v>95</v>
      </c>
      <c r="E23" s="60">
        <v>8.8000000000000007</v>
      </c>
      <c r="F23" s="76">
        <v>2100</v>
      </c>
      <c r="G23" s="76">
        <v>6760</v>
      </c>
      <c r="H23" s="76">
        <v>36570</v>
      </c>
    </row>
    <row r="24" spans="1:8">
      <c r="A24" s="57" t="s">
        <v>81</v>
      </c>
      <c r="B24" s="98">
        <v>2876.6770000000001</v>
      </c>
      <c r="C24" s="120">
        <v>43.7</v>
      </c>
      <c r="D24" s="98">
        <v>529.4</v>
      </c>
      <c r="E24" s="60">
        <v>49.4</v>
      </c>
      <c r="F24" s="76">
        <v>10800</v>
      </c>
      <c r="G24" s="76">
        <v>51340</v>
      </c>
      <c r="H24" s="76">
        <v>183700</v>
      </c>
    </row>
    <row r="25" spans="1:8">
      <c r="A25" s="57" t="s">
        <v>50</v>
      </c>
      <c r="B25" s="98">
        <v>1529.6329999999998</v>
      </c>
      <c r="C25" s="120">
        <v>23.3</v>
      </c>
      <c r="D25" s="98">
        <v>448.2</v>
      </c>
      <c r="E25" s="60">
        <v>41.8</v>
      </c>
      <c r="F25" s="76">
        <v>30190</v>
      </c>
      <c r="G25" s="76">
        <v>103220</v>
      </c>
      <c r="H25" s="76">
        <v>311920</v>
      </c>
    </row>
    <row r="26" spans="1:8">
      <c r="A26" s="57"/>
      <c r="B26" s="74"/>
      <c r="C26" s="61"/>
      <c r="D26" s="74"/>
      <c r="E26" s="61"/>
    </row>
    <row r="27" spans="1:8">
      <c r="A27" s="94" t="s">
        <v>173</v>
      </c>
    </row>
    <row r="28" spans="1:8">
      <c r="A28" s="39" t="s">
        <v>315</v>
      </c>
      <c r="B28" s="39"/>
      <c r="C28" s="39"/>
      <c r="D28" s="39"/>
      <c r="E28" s="39"/>
    </row>
    <row r="29" spans="1:8">
      <c r="A29" s="39" t="s">
        <v>174</v>
      </c>
      <c r="B29" s="39"/>
      <c r="C29" s="39"/>
      <c r="D29" s="39"/>
      <c r="E29" s="39"/>
    </row>
    <row r="30" spans="1:8">
      <c r="A30" t="s">
        <v>49</v>
      </c>
      <c r="B30" s="39"/>
      <c r="C30" s="39"/>
      <c r="D30" s="39"/>
      <c r="E30" s="39"/>
    </row>
  </sheetData>
  <mergeCells count="3">
    <mergeCell ref="F5:H5"/>
    <mergeCell ref="B5:C5"/>
    <mergeCell ref="D5:E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9C04-CD0A-4105-B3C9-3755D8E0C857}">
  <sheetPr>
    <pageSetUpPr fitToPage="1"/>
  </sheetPr>
  <dimension ref="A1:B26"/>
  <sheetViews>
    <sheetView tabSelected="1" workbookViewId="0">
      <selection activeCell="O18" sqref="O18"/>
    </sheetView>
  </sheetViews>
  <sheetFormatPr defaultRowHeight="14.4"/>
  <cols>
    <col min="1" max="1" width="39" customWidth="1"/>
    <col min="2" max="2" width="13.21875" style="43" bestFit="1" customWidth="1"/>
    <col min="3" max="3" width="11.21875" bestFit="1" customWidth="1"/>
  </cols>
  <sheetData>
    <row r="1" spans="1:2">
      <c r="A1" s="1" t="s">
        <v>1</v>
      </c>
    </row>
    <row r="2" spans="1:2">
      <c r="A2" s="38" t="s">
        <v>28</v>
      </c>
    </row>
    <row r="3" spans="1:2">
      <c r="A3" s="39" t="s">
        <v>245</v>
      </c>
    </row>
    <row r="5" spans="1:2" ht="16.2">
      <c r="A5" s="38" t="s">
        <v>29</v>
      </c>
    </row>
    <row r="6" spans="1:2">
      <c r="A6" t="s">
        <v>30</v>
      </c>
      <c r="B6" s="41">
        <v>15</v>
      </c>
    </row>
    <row r="7" spans="1:2" ht="16.2">
      <c r="A7" s="80" t="s">
        <v>31</v>
      </c>
      <c r="B7" s="41">
        <v>24.8</v>
      </c>
    </row>
    <row r="8" spans="1:2">
      <c r="A8" s="80" t="s">
        <v>32</v>
      </c>
      <c r="B8" s="41">
        <v>79.099999999999994</v>
      </c>
    </row>
    <row r="9" spans="1:2">
      <c r="A9" s="80" t="s">
        <v>33</v>
      </c>
      <c r="B9" s="74">
        <v>118.9</v>
      </c>
    </row>
    <row r="10" spans="1:2">
      <c r="B10" s="95"/>
    </row>
    <row r="11" spans="1:2">
      <c r="A11" s="1" t="s">
        <v>34</v>
      </c>
      <c r="B11" s="95"/>
    </row>
    <row r="12" spans="1:2">
      <c r="A12" t="s">
        <v>35</v>
      </c>
      <c r="B12" s="92">
        <v>12.5</v>
      </c>
    </row>
    <row r="13" spans="1:2">
      <c r="A13" t="s">
        <v>36</v>
      </c>
      <c r="B13" s="92">
        <v>1.7</v>
      </c>
    </row>
    <row r="14" spans="1:2" ht="16.2">
      <c r="A14" t="s">
        <v>37</v>
      </c>
      <c r="B14" s="92">
        <v>0.8</v>
      </c>
    </row>
    <row r="15" spans="1:2">
      <c r="A15" t="s">
        <v>38</v>
      </c>
      <c r="B15" s="91">
        <v>15</v>
      </c>
    </row>
    <row r="17" spans="1:1" ht="16.2">
      <c r="A17" s="81" t="s">
        <v>39</v>
      </c>
    </row>
    <row r="18" spans="1:1">
      <c r="A18" s="39" t="s">
        <v>40</v>
      </c>
    </row>
    <row r="19" spans="1:1">
      <c r="A19" s="39" t="s">
        <v>41</v>
      </c>
    </row>
    <row r="20" spans="1:1">
      <c r="A20" s="39" t="s">
        <v>42</v>
      </c>
    </row>
    <row r="21" spans="1:1" ht="16.2">
      <c r="A21" s="81" t="s">
        <v>43</v>
      </c>
    </row>
    <row r="22" spans="1:1">
      <c r="A22" s="39" t="s">
        <v>44</v>
      </c>
    </row>
    <row r="23" spans="1:1" ht="16.2">
      <c r="A23" s="81" t="s">
        <v>45</v>
      </c>
    </row>
    <row r="24" spans="1:1">
      <c r="A24" s="39" t="s">
        <v>46</v>
      </c>
    </row>
    <row r="25" spans="1:1">
      <c r="A25" s="39" t="s">
        <v>47</v>
      </c>
    </row>
    <row r="26" spans="1:1">
      <c r="A26" t="s">
        <v>347</v>
      </c>
    </row>
  </sheetData>
  <pageMargins left="0.7" right="0.7" top="0.75" bottom="0.75" header="0.3" footer="0.3"/>
  <pageSetup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E0C0-CD2B-4F6A-8E17-2FBE6FE9C6D7}">
  <sheetPr>
    <pageSetUpPr fitToPage="1"/>
  </sheetPr>
  <dimension ref="A1:W39"/>
  <sheetViews>
    <sheetView topLeftCell="A4" workbookViewId="0">
      <selection activeCell="L25" sqref="L25"/>
    </sheetView>
  </sheetViews>
  <sheetFormatPr defaultRowHeight="14.4"/>
  <cols>
    <col min="1" max="1" width="10.77734375" customWidth="1"/>
    <col min="2" max="2" width="13.5546875" customWidth="1"/>
    <col min="3" max="3" width="10.21875" customWidth="1"/>
    <col min="4" max="4" width="12.44140625" customWidth="1"/>
    <col min="5" max="5" width="9.21875" customWidth="1"/>
    <col min="6" max="6" width="11.5546875" customWidth="1"/>
    <col min="7" max="7" width="12.44140625" customWidth="1"/>
    <col min="8" max="8" width="13" customWidth="1"/>
    <col min="9" max="9" width="13.21875" customWidth="1"/>
    <col min="10" max="10" width="13.77734375" customWidth="1"/>
    <col min="14" max="14" width="12" bestFit="1" customWidth="1"/>
  </cols>
  <sheetData>
    <row r="1" spans="1:23">
      <c r="A1" s="1" t="s">
        <v>316</v>
      </c>
    </row>
    <row r="2" spans="1:23">
      <c r="A2" s="1" t="s">
        <v>341</v>
      </c>
    </row>
    <row r="3" spans="1:23">
      <c r="A3" t="s">
        <v>317</v>
      </c>
    </row>
    <row r="5" spans="1:23" ht="16.2">
      <c r="B5" s="40"/>
      <c r="C5" s="123" t="s">
        <v>175</v>
      </c>
      <c r="D5" s="123"/>
      <c r="E5" s="123"/>
      <c r="F5" s="123"/>
      <c r="G5" s="40"/>
      <c r="H5" s="40"/>
      <c r="I5" s="40"/>
      <c r="J5" s="1"/>
    </row>
    <row r="6" spans="1:23">
      <c r="B6" s="40"/>
      <c r="C6" s="137" t="s">
        <v>176</v>
      </c>
      <c r="D6" s="137"/>
      <c r="E6" s="137" t="s">
        <v>177</v>
      </c>
      <c r="F6" s="137"/>
      <c r="G6" s="40"/>
      <c r="H6" s="40"/>
      <c r="I6" s="40"/>
      <c r="J6" s="1"/>
    </row>
    <row r="7" spans="1:23" ht="30.6">
      <c r="A7" s="1" t="s">
        <v>53</v>
      </c>
      <c r="B7" s="48" t="s">
        <v>178</v>
      </c>
      <c r="C7" s="48" t="s">
        <v>179</v>
      </c>
      <c r="D7" s="48" t="s">
        <v>180</v>
      </c>
      <c r="E7" s="48" t="s">
        <v>179</v>
      </c>
      <c r="F7" s="48" t="s">
        <v>180</v>
      </c>
      <c r="G7" s="48" t="s">
        <v>181</v>
      </c>
      <c r="H7" s="48" t="s">
        <v>182</v>
      </c>
      <c r="I7" s="48" t="s">
        <v>183</v>
      </c>
      <c r="J7" s="48" t="s">
        <v>184</v>
      </c>
      <c r="M7" s="44"/>
    </row>
    <row r="8" spans="1:23">
      <c r="A8" t="s">
        <v>185</v>
      </c>
      <c r="B8" s="91">
        <v>58.9</v>
      </c>
      <c r="C8" s="91">
        <v>12.4</v>
      </c>
      <c r="D8" s="91">
        <v>3.8</v>
      </c>
      <c r="E8" s="91">
        <v>1.5</v>
      </c>
      <c r="F8" s="91">
        <v>2.5</v>
      </c>
      <c r="G8" s="91">
        <v>2.7</v>
      </c>
      <c r="H8" s="91">
        <v>6.8</v>
      </c>
      <c r="I8" s="91">
        <v>11.4</v>
      </c>
      <c r="J8" s="91">
        <v>75.099999999999994</v>
      </c>
      <c r="L8" s="41"/>
      <c r="M8" s="41"/>
      <c r="N8" s="41"/>
      <c r="O8" s="41"/>
      <c r="P8" s="41"/>
      <c r="Q8" s="41"/>
      <c r="R8" s="41"/>
      <c r="S8" s="41"/>
      <c r="T8" s="41"/>
      <c r="U8" s="41"/>
      <c r="V8" s="77"/>
      <c r="W8" s="78"/>
    </row>
    <row r="9" spans="1:23">
      <c r="A9" t="s">
        <v>186</v>
      </c>
      <c r="B9" s="91">
        <v>64.400000000000006</v>
      </c>
      <c r="C9" s="91">
        <v>19.899999999999999</v>
      </c>
      <c r="D9" s="91">
        <v>2.8</v>
      </c>
      <c r="E9" s="91">
        <v>2.4</v>
      </c>
      <c r="F9" s="91">
        <v>1.9</v>
      </c>
      <c r="G9" s="91">
        <v>2.5</v>
      </c>
      <c r="H9" s="91">
        <v>3.1</v>
      </c>
      <c r="I9" s="91">
        <v>3</v>
      </c>
      <c r="J9" s="91">
        <v>87.100000000000009</v>
      </c>
      <c r="L9" s="41"/>
      <c r="M9" s="41"/>
      <c r="N9" s="41"/>
      <c r="O9" s="41"/>
      <c r="P9" s="41"/>
      <c r="Q9" s="41"/>
      <c r="R9" s="41"/>
      <c r="S9" s="41"/>
      <c r="T9" s="41"/>
      <c r="U9" s="41"/>
      <c r="V9" s="77"/>
      <c r="W9" s="78"/>
    </row>
    <row r="10" spans="1:23">
      <c r="A10" t="s">
        <v>187</v>
      </c>
      <c r="B10" s="91">
        <v>65.7</v>
      </c>
      <c r="C10" s="91">
        <v>16.600000000000001</v>
      </c>
      <c r="D10" s="91">
        <v>3.8</v>
      </c>
      <c r="E10" s="91">
        <v>3.4</v>
      </c>
      <c r="F10" s="91">
        <v>2.5</v>
      </c>
      <c r="G10" s="91">
        <v>4.2</v>
      </c>
      <c r="H10" s="91">
        <v>2.7</v>
      </c>
      <c r="I10" s="91">
        <v>1.1000000000000001</v>
      </c>
      <c r="J10" s="91">
        <v>86.100000000000009</v>
      </c>
      <c r="L10" s="41"/>
      <c r="M10" s="41"/>
      <c r="N10" s="41"/>
      <c r="O10" s="41"/>
      <c r="P10" s="41"/>
      <c r="Q10" s="41"/>
      <c r="R10" s="41"/>
      <c r="S10" s="41"/>
      <c r="T10" s="41"/>
      <c r="U10" s="41"/>
      <c r="V10" s="77"/>
      <c r="W10" s="78"/>
    </row>
    <row r="11" spans="1:23">
      <c r="A11" t="s">
        <v>188</v>
      </c>
      <c r="B11" s="91">
        <v>66.8</v>
      </c>
      <c r="C11" s="91">
        <v>8.9</v>
      </c>
      <c r="D11" s="91">
        <v>5.0999999999999996</v>
      </c>
      <c r="E11" s="91">
        <v>4.5</v>
      </c>
      <c r="F11" s="91">
        <v>3.4</v>
      </c>
      <c r="G11" s="91">
        <v>7.2</v>
      </c>
      <c r="H11" s="91">
        <v>3.5</v>
      </c>
      <c r="I11" s="91">
        <v>0.6</v>
      </c>
      <c r="J11" s="91">
        <v>80.8</v>
      </c>
      <c r="L11" s="41"/>
      <c r="M11" s="41"/>
      <c r="N11" s="41"/>
      <c r="O11" s="41"/>
      <c r="P11" s="41"/>
      <c r="Q11" s="41"/>
      <c r="R11" s="41"/>
      <c r="S11" s="41"/>
      <c r="T11" s="41"/>
      <c r="U11" s="41"/>
      <c r="V11" s="77"/>
      <c r="W11" s="78"/>
    </row>
    <row r="12" spans="1:23">
      <c r="A12" t="s">
        <v>189</v>
      </c>
      <c r="B12" s="91">
        <v>61.6</v>
      </c>
      <c r="C12" s="91">
        <v>4.0999999999999996</v>
      </c>
      <c r="D12" s="91">
        <v>6.9</v>
      </c>
      <c r="E12" s="91">
        <v>4.5</v>
      </c>
      <c r="F12" s="91">
        <v>4.5999999999999996</v>
      </c>
      <c r="G12" s="91">
        <v>12.7</v>
      </c>
      <c r="H12" s="91">
        <v>5</v>
      </c>
      <c r="I12" s="91">
        <v>0.6</v>
      </c>
      <c r="J12" s="91">
        <v>72.600000000000009</v>
      </c>
      <c r="L12" s="41"/>
      <c r="M12" s="41"/>
      <c r="N12" s="41"/>
      <c r="O12" s="41"/>
      <c r="P12" s="41"/>
      <c r="Q12" s="41"/>
      <c r="R12" s="41"/>
      <c r="S12" s="41"/>
      <c r="T12" s="41"/>
      <c r="U12" s="41"/>
      <c r="V12" s="77"/>
      <c r="W12" s="78"/>
    </row>
    <row r="13" spans="1:23">
      <c r="A13" t="s">
        <v>50</v>
      </c>
      <c r="B13" s="91">
        <v>58.5</v>
      </c>
      <c r="C13" s="91">
        <v>2</v>
      </c>
      <c r="D13" s="91">
        <v>8.6</v>
      </c>
      <c r="E13" s="91">
        <v>3.3</v>
      </c>
      <c r="F13" s="91">
        <v>5.7</v>
      </c>
      <c r="G13" s="91">
        <v>16.399999999999999</v>
      </c>
      <c r="H13" s="91">
        <v>5</v>
      </c>
      <c r="I13" s="91">
        <v>0.5</v>
      </c>
      <c r="J13" s="91">
        <v>69.099999999999994</v>
      </c>
      <c r="L13" s="41"/>
      <c r="M13" s="41"/>
      <c r="N13" s="41"/>
      <c r="O13" s="41"/>
      <c r="P13" s="41"/>
      <c r="Q13" s="41"/>
      <c r="R13" s="41"/>
      <c r="S13" s="41"/>
      <c r="T13" s="41"/>
      <c r="U13" s="41"/>
      <c r="V13" s="77"/>
      <c r="W13" s="78"/>
    </row>
    <row r="14" spans="1:23">
      <c r="A14" t="s">
        <v>64</v>
      </c>
      <c r="B14" s="41">
        <v>61.4</v>
      </c>
      <c r="C14" s="41">
        <v>5.2</v>
      </c>
      <c r="D14" s="41">
        <v>7</v>
      </c>
      <c r="E14" s="41">
        <v>3.9</v>
      </c>
      <c r="F14" s="41">
        <v>4.7</v>
      </c>
      <c r="G14" s="41">
        <v>12.6</v>
      </c>
      <c r="H14" s="41">
        <v>4.5</v>
      </c>
      <c r="I14" s="41">
        <v>0.7</v>
      </c>
      <c r="J14" s="91">
        <v>73.599999999999994</v>
      </c>
      <c r="L14" s="41"/>
      <c r="M14" s="41"/>
      <c r="N14" s="41"/>
      <c r="O14" s="41"/>
      <c r="P14" s="41"/>
      <c r="Q14" s="41"/>
      <c r="R14" s="41"/>
      <c r="S14" s="41"/>
      <c r="T14" s="41"/>
      <c r="U14" s="41"/>
      <c r="V14" s="77"/>
      <c r="W14" s="78"/>
    </row>
    <row r="16" spans="1:23" ht="16.2">
      <c r="A16" t="s">
        <v>190</v>
      </c>
    </row>
    <row r="17" spans="1:11" ht="16.2">
      <c r="A17" t="s">
        <v>191</v>
      </c>
    </row>
    <row r="18" spans="1:11" ht="16.2">
      <c r="A18" t="s">
        <v>192</v>
      </c>
    </row>
    <row r="19" spans="1:11" ht="16.2">
      <c r="A19" t="s">
        <v>193</v>
      </c>
    </row>
    <row r="20" spans="1:11" ht="16.2">
      <c r="A20" t="s">
        <v>194</v>
      </c>
    </row>
    <row r="21" spans="1:11" ht="30" customHeight="1">
      <c r="A21" s="127" t="s">
        <v>318</v>
      </c>
      <c r="B21" s="127"/>
      <c r="C21" s="127"/>
      <c r="D21" s="127"/>
      <c r="E21" s="127"/>
      <c r="F21" s="127"/>
      <c r="G21" s="127"/>
      <c r="H21" s="127"/>
      <c r="I21" s="127"/>
      <c r="J21" s="127"/>
    </row>
    <row r="22" spans="1:11">
      <c r="A22" t="s">
        <v>49</v>
      </c>
    </row>
    <row r="24" spans="1:11">
      <c r="B24" s="42"/>
      <c r="C24" s="42"/>
      <c r="D24" s="42"/>
      <c r="E24" s="42"/>
      <c r="F24" s="42"/>
      <c r="G24" s="42"/>
      <c r="H24" s="42"/>
      <c r="I24" s="42"/>
      <c r="J24" s="42"/>
      <c r="K24" s="42"/>
    </row>
    <row r="25" spans="1:11">
      <c r="B25" s="42"/>
      <c r="C25" s="42"/>
      <c r="D25" s="42"/>
      <c r="E25" s="42"/>
      <c r="F25" s="42"/>
      <c r="G25" s="42"/>
      <c r="H25" s="42"/>
      <c r="I25" s="42"/>
      <c r="J25" s="42"/>
      <c r="K25" s="42"/>
    </row>
    <row r="26" spans="1:11">
      <c r="B26" s="42"/>
      <c r="C26" s="42"/>
      <c r="D26" s="42"/>
      <c r="E26" s="42"/>
      <c r="F26" s="42"/>
      <c r="G26" s="42"/>
      <c r="H26" s="42"/>
      <c r="I26" s="42"/>
      <c r="J26" s="42"/>
      <c r="K26" s="42"/>
    </row>
    <row r="27" spans="1:11">
      <c r="B27" s="42"/>
      <c r="C27" s="42"/>
      <c r="D27" s="42"/>
      <c r="E27" s="42"/>
      <c r="F27" s="42"/>
      <c r="G27" s="42"/>
      <c r="H27" s="42"/>
      <c r="I27" s="42"/>
      <c r="J27" s="42"/>
      <c r="K27" s="42"/>
    </row>
    <row r="28" spans="1:11">
      <c r="B28" s="42"/>
      <c r="C28" s="42"/>
      <c r="D28" s="42"/>
      <c r="E28" s="42"/>
      <c r="F28" s="42"/>
      <c r="G28" s="42"/>
      <c r="H28" s="42"/>
      <c r="I28" s="42"/>
      <c r="J28" s="42"/>
      <c r="K28" s="42"/>
    </row>
    <row r="29" spans="1:11">
      <c r="B29" s="42"/>
      <c r="C29" s="42"/>
      <c r="D29" s="42"/>
      <c r="E29" s="42"/>
      <c r="F29" s="42"/>
      <c r="G29" s="42"/>
      <c r="H29" s="42"/>
      <c r="I29" s="42"/>
      <c r="J29" s="42"/>
      <c r="K29" s="42"/>
    </row>
    <row r="30" spans="1:11">
      <c r="B30" s="42"/>
      <c r="C30" s="42"/>
      <c r="D30" s="42"/>
      <c r="E30" s="42"/>
      <c r="F30" s="42"/>
      <c r="G30" s="42"/>
      <c r="H30" s="42"/>
      <c r="I30" s="42"/>
      <c r="J30" s="42"/>
      <c r="K30" s="42"/>
    </row>
    <row r="31" spans="1:11">
      <c r="B31" s="42"/>
      <c r="C31" s="42"/>
      <c r="D31" s="42"/>
      <c r="E31" s="42"/>
      <c r="F31" s="42"/>
      <c r="G31" s="42"/>
      <c r="H31" s="42"/>
      <c r="I31" s="42"/>
      <c r="J31" s="42"/>
      <c r="K31" s="42"/>
    </row>
    <row r="32" spans="1:11">
      <c r="B32" s="42"/>
      <c r="C32" s="42"/>
      <c r="D32" s="42"/>
      <c r="E32" s="42"/>
      <c r="F32" s="42"/>
      <c r="G32" s="42"/>
      <c r="H32" s="42"/>
      <c r="I32" s="42"/>
      <c r="J32" s="42"/>
      <c r="K32" s="42"/>
    </row>
    <row r="33" spans="2:11">
      <c r="B33" s="42"/>
      <c r="C33" s="42"/>
      <c r="D33" s="42"/>
      <c r="E33" s="42"/>
      <c r="F33" s="42"/>
      <c r="G33" s="42"/>
      <c r="H33" s="42"/>
      <c r="I33" s="42"/>
      <c r="J33" s="42"/>
      <c r="K33" s="42"/>
    </row>
    <row r="34" spans="2:11">
      <c r="B34" s="42"/>
      <c r="C34" s="42"/>
      <c r="D34" s="42"/>
      <c r="E34" s="42"/>
      <c r="F34" s="42"/>
      <c r="G34" s="42"/>
      <c r="H34" s="42"/>
      <c r="I34" s="42"/>
      <c r="J34" s="42"/>
      <c r="K34" s="42"/>
    </row>
    <row r="35" spans="2:11">
      <c r="B35" s="42"/>
      <c r="C35" s="42"/>
      <c r="D35" s="42"/>
      <c r="E35" s="42"/>
      <c r="F35" s="42"/>
      <c r="G35" s="42"/>
      <c r="H35" s="42"/>
      <c r="I35" s="42"/>
      <c r="J35" s="42"/>
      <c r="K35" s="42"/>
    </row>
    <row r="36" spans="2:11">
      <c r="B36" s="42"/>
      <c r="C36" s="42"/>
      <c r="D36" s="42"/>
      <c r="E36" s="42"/>
      <c r="F36" s="42"/>
      <c r="G36" s="42"/>
      <c r="H36" s="42"/>
      <c r="I36" s="42"/>
      <c r="J36" s="42"/>
    </row>
    <row r="37" spans="2:11">
      <c r="B37" s="42"/>
      <c r="C37" s="42"/>
      <c r="D37" s="42"/>
      <c r="E37" s="42"/>
      <c r="F37" s="42"/>
      <c r="G37" s="42"/>
      <c r="H37" s="42"/>
      <c r="I37" s="42"/>
      <c r="J37" s="42"/>
    </row>
    <row r="38" spans="2:11">
      <c r="B38" s="42"/>
      <c r="C38" s="42"/>
      <c r="D38" s="42"/>
      <c r="E38" s="42"/>
      <c r="F38" s="42"/>
      <c r="G38" s="42"/>
      <c r="H38" s="42"/>
      <c r="I38" s="42"/>
      <c r="J38" s="42"/>
    </row>
    <row r="39" spans="2:11">
      <c r="B39" s="42"/>
      <c r="C39" s="42"/>
      <c r="D39" s="42"/>
      <c r="E39" s="42"/>
      <c r="F39" s="42"/>
      <c r="G39" s="42"/>
      <c r="H39" s="42"/>
      <c r="I39" s="42"/>
      <c r="J39" s="42"/>
    </row>
  </sheetData>
  <mergeCells count="4">
    <mergeCell ref="C5:F5"/>
    <mergeCell ref="C6:D6"/>
    <mergeCell ref="E6:F6"/>
    <mergeCell ref="A21:J21"/>
  </mergeCells>
  <pageMargins left="0.7" right="0.7" top="0.75" bottom="0.75" header="0.3" footer="0.3"/>
  <pageSetup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A986-80AC-4C0E-B272-B8E049E991E7}">
  <sheetPr>
    <pageSetUpPr fitToPage="1"/>
  </sheetPr>
  <dimension ref="A1:T46"/>
  <sheetViews>
    <sheetView workbookViewId="0">
      <selection activeCell="O28" sqref="O28"/>
    </sheetView>
  </sheetViews>
  <sheetFormatPr defaultRowHeight="14.4"/>
  <cols>
    <col min="1" max="1" width="13" customWidth="1"/>
    <col min="2" max="2" width="13.5546875" customWidth="1"/>
    <col min="3" max="3" width="10.21875" customWidth="1"/>
    <col min="4" max="4" width="12.44140625" customWidth="1"/>
    <col min="5" max="5" width="9.21875" customWidth="1"/>
    <col min="6" max="6" width="11.5546875" customWidth="1"/>
    <col min="7" max="7" width="12.44140625" customWidth="1"/>
    <col min="8" max="8" width="13" customWidth="1"/>
    <col min="9" max="9" width="13.21875" customWidth="1"/>
    <col min="10" max="10" width="13.77734375" customWidth="1"/>
  </cols>
  <sheetData>
    <row r="1" spans="1:20">
      <c r="A1" s="1" t="s">
        <v>20</v>
      </c>
    </row>
    <row r="2" spans="1:20">
      <c r="A2" s="1" t="s">
        <v>195</v>
      </c>
    </row>
    <row r="3" spans="1:20">
      <c r="A3" t="s">
        <v>317</v>
      </c>
    </row>
    <row r="5" spans="1:20" ht="16.2">
      <c r="B5" s="40"/>
      <c r="C5" s="123" t="s">
        <v>175</v>
      </c>
      <c r="D5" s="123"/>
      <c r="E5" s="123"/>
      <c r="F5" s="123"/>
      <c r="G5" s="40"/>
      <c r="H5" s="40"/>
      <c r="I5" s="40"/>
      <c r="J5" s="1"/>
    </row>
    <row r="6" spans="1:20">
      <c r="B6" s="40"/>
      <c r="C6" s="137" t="s">
        <v>176</v>
      </c>
      <c r="D6" s="137"/>
      <c r="E6" s="137" t="s">
        <v>177</v>
      </c>
      <c r="F6" s="137"/>
      <c r="G6" s="40"/>
      <c r="H6" s="40"/>
      <c r="I6" s="40"/>
      <c r="J6" s="1"/>
    </row>
    <row r="7" spans="1:20" ht="30.6">
      <c r="A7" s="1" t="s">
        <v>53</v>
      </c>
      <c r="B7" s="48" t="s">
        <v>178</v>
      </c>
      <c r="C7" s="48" t="s">
        <v>179</v>
      </c>
      <c r="D7" s="48" t="s">
        <v>180</v>
      </c>
      <c r="E7" s="48" t="s">
        <v>179</v>
      </c>
      <c r="F7" s="48" t="s">
        <v>180</v>
      </c>
      <c r="G7" s="48" t="s">
        <v>181</v>
      </c>
      <c r="H7" s="48" t="s">
        <v>182</v>
      </c>
      <c r="I7" s="48" t="s">
        <v>183</v>
      </c>
      <c r="J7" s="48" t="s">
        <v>184</v>
      </c>
    </row>
    <row r="8" spans="1:20">
      <c r="A8" t="s">
        <v>76</v>
      </c>
      <c r="B8" s="41">
        <v>57.3</v>
      </c>
      <c r="C8" s="41">
        <v>8.1999999999999993</v>
      </c>
      <c r="D8" s="41">
        <v>5.9</v>
      </c>
      <c r="E8" s="41">
        <v>1</v>
      </c>
      <c r="F8" s="41">
        <v>3.9</v>
      </c>
      <c r="G8" s="41">
        <v>4.4000000000000004</v>
      </c>
      <c r="H8" s="41">
        <v>8</v>
      </c>
      <c r="I8" s="41">
        <v>11.3</v>
      </c>
      <c r="J8" s="91">
        <v>71.400000000000006</v>
      </c>
      <c r="K8" s="42"/>
      <c r="L8" s="42"/>
      <c r="M8" s="42"/>
      <c r="N8" s="42"/>
      <c r="O8" s="42"/>
      <c r="P8" s="42"/>
      <c r="Q8" s="42"/>
      <c r="R8" s="42"/>
      <c r="S8" s="42"/>
      <c r="T8" s="82"/>
    </row>
    <row r="9" spans="1:20">
      <c r="A9" t="s">
        <v>77</v>
      </c>
      <c r="B9" s="41">
        <v>59.3</v>
      </c>
      <c r="C9" s="41">
        <v>13.6</v>
      </c>
      <c r="D9" s="41">
        <v>3.2</v>
      </c>
      <c r="E9" s="41">
        <v>1.6</v>
      </c>
      <c r="F9" s="41">
        <v>2.2000000000000002</v>
      </c>
      <c r="G9" s="41">
        <v>2.2000000000000002</v>
      </c>
      <c r="H9" s="41">
        <v>6.5</v>
      </c>
      <c r="I9" s="41">
        <v>11.4</v>
      </c>
      <c r="J9" s="91">
        <v>76.099999999999994</v>
      </c>
      <c r="K9" s="42"/>
      <c r="L9" s="42"/>
      <c r="M9" s="42"/>
      <c r="N9" s="42"/>
      <c r="O9" s="42"/>
      <c r="P9" s="42"/>
      <c r="Q9" s="42"/>
      <c r="R9" s="42"/>
      <c r="S9" s="42"/>
    </row>
    <row r="10" spans="1:20">
      <c r="A10" t="s">
        <v>54</v>
      </c>
      <c r="B10" s="41">
        <v>63.9</v>
      </c>
      <c r="C10" s="41">
        <v>18.7</v>
      </c>
      <c r="D10" s="41">
        <v>2.6</v>
      </c>
      <c r="E10" s="41">
        <v>2.2000000000000002</v>
      </c>
      <c r="F10" s="41">
        <v>1.8</v>
      </c>
      <c r="G10" s="41">
        <v>2.1</v>
      </c>
      <c r="H10" s="41">
        <v>4</v>
      </c>
      <c r="I10" s="41">
        <v>4.7</v>
      </c>
      <c r="J10" s="91">
        <v>85.199999999999989</v>
      </c>
      <c r="K10" s="42"/>
      <c r="L10" s="42"/>
      <c r="M10" s="42"/>
      <c r="N10" s="42"/>
      <c r="O10" s="42"/>
      <c r="P10" s="42"/>
      <c r="Q10" s="42"/>
      <c r="R10" s="42"/>
      <c r="S10" s="42"/>
    </row>
    <row r="11" spans="1:20">
      <c r="A11" t="s">
        <v>55</v>
      </c>
      <c r="B11" s="41">
        <v>64.599999999999994</v>
      </c>
      <c r="C11" s="41">
        <v>20.3</v>
      </c>
      <c r="D11" s="41">
        <v>2.9</v>
      </c>
      <c r="E11" s="41">
        <v>2.5</v>
      </c>
      <c r="F11" s="41">
        <v>1.9</v>
      </c>
      <c r="G11" s="41">
        <v>2.7</v>
      </c>
      <c r="H11" s="41">
        <v>2.8</v>
      </c>
      <c r="I11" s="41">
        <v>2.2999999999999998</v>
      </c>
      <c r="J11" s="91">
        <v>87.8</v>
      </c>
      <c r="K11" s="42"/>
      <c r="L11" s="42"/>
      <c r="M11" s="42"/>
      <c r="N11" s="42"/>
      <c r="O11" s="42"/>
      <c r="P11" s="42"/>
      <c r="Q11" s="42"/>
      <c r="R11" s="42"/>
      <c r="S11" s="42"/>
    </row>
    <row r="12" spans="1:20">
      <c r="A12" t="s">
        <v>56</v>
      </c>
      <c r="B12" s="41">
        <v>64.7</v>
      </c>
      <c r="C12" s="41">
        <v>18.899999999999999</v>
      </c>
      <c r="D12" s="41">
        <v>3.5</v>
      </c>
      <c r="E12" s="41">
        <v>3.1</v>
      </c>
      <c r="F12" s="41">
        <v>2.2999999999999998</v>
      </c>
      <c r="G12" s="41">
        <v>3.5</v>
      </c>
      <c r="H12" s="41">
        <v>2.6</v>
      </c>
      <c r="I12" s="41">
        <v>1.4</v>
      </c>
      <c r="J12" s="91">
        <v>87.1</v>
      </c>
      <c r="K12" s="42"/>
      <c r="L12" s="42"/>
      <c r="M12" s="42"/>
      <c r="N12" s="42"/>
      <c r="O12" s="42"/>
      <c r="P12" s="42"/>
      <c r="Q12" s="42"/>
      <c r="R12" s="42"/>
      <c r="S12" s="42"/>
    </row>
    <row r="13" spans="1:20">
      <c r="A13" t="s">
        <v>57</v>
      </c>
      <c r="B13" s="41">
        <v>66.400000000000006</v>
      </c>
      <c r="C13" s="41">
        <v>15.1</v>
      </c>
      <c r="D13" s="41">
        <v>3.9</v>
      </c>
      <c r="E13" s="41">
        <v>3.6</v>
      </c>
      <c r="F13" s="41">
        <v>2.6</v>
      </c>
      <c r="G13" s="41">
        <v>4.7</v>
      </c>
      <c r="H13" s="41">
        <v>2.8</v>
      </c>
      <c r="I13" s="41">
        <v>0.9</v>
      </c>
      <c r="J13" s="91">
        <v>85.4</v>
      </c>
      <c r="K13" s="42"/>
      <c r="L13" s="42"/>
      <c r="M13" s="42"/>
      <c r="N13" s="42"/>
      <c r="O13" s="42"/>
      <c r="P13" s="42"/>
      <c r="Q13" s="42"/>
      <c r="R13" s="42"/>
      <c r="S13" s="42"/>
    </row>
    <row r="14" spans="1:20">
      <c r="A14" t="s">
        <v>58</v>
      </c>
      <c r="B14" s="41">
        <v>67.3</v>
      </c>
      <c r="C14" s="41">
        <v>10.9</v>
      </c>
      <c r="D14" s="41">
        <v>4.5999999999999996</v>
      </c>
      <c r="E14" s="41">
        <v>4.4000000000000004</v>
      </c>
      <c r="F14" s="41">
        <v>3</v>
      </c>
      <c r="G14" s="41">
        <v>6</v>
      </c>
      <c r="H14" s="41">
        <v>3.1</v>
      </c>
      <c r="I14" s="41">
        <v>0.7</v>
      </c>
      <c r="J14" s="91">
        <v>82.8</v>
      </c>
      <c r="K14" s="42"/>
      <c r="L14" s="42"/>
      <c r="M14" s="42"/>
      <c r="N14" s="42"/>
      <c r="O14" s="42"/>
      <c r="P14" s="42"/>
      <c r="Q14" s="42"/>
      <c r="R14" s="42"/>
      <c r="S14" s="42"/>
    </row>
    <row r="15" spans="1:20">
      <c r="A15" t="s">
        <v>59</v>
      </c>
      <c r="B15" s="41">
        <v>66.5</v>
      </c>
      <c r="C15" s="41">
        <v>7.6</v>
      </c>
      <c r="D15" s="41">
        <v>5.4</v>
      </c>
      <c r="E15" s="41">
        <v>4.5999999999999996</v>
      </c>
      <c r="F15" s="41">
        <v>3.6</v>
      </c>
      <c r="G15" s="41">
        <v>8</v>
      </c>
      <c r="H15" s="41">
        <v>3.7</v>
      </c>
      <c r="I15" s="41">
        <v>0.6</v>
      </c>
      <c r="J15" s="91">
        <v>79.5</v>
      </c>
      <c r="K15" s="42"/>
      <c r="L15" s="42"/>
      <c r="M15" s="42"/>
      <c r="N15" s="42"/>
      <c r="O15" s="42"/>
      <c r="P15" s="42"/>
      <c r="Q15" s="42"/>
      <c r="R15" s="42"/>
      <c r="S15" s="42"/>
    </row>
    <row r="16" spans="1:20">
      <c r="A16" t="s">
        <v>60</v>
      </c>
      <c r="B16" s="41">
        <v>63.4</v>
      </c>
      <c r="C16" s="41">
        <v>5.0999999999999996</v>
      </c>
      <c r="D16" s="41">
        <v>6.4</v>
      </c>
      <c r="E16" s="41">
        <v>4.5</v>
      </c>
      <c r="F16" s="41">
        <v>4.3</v>
      </c>
      <c r="G16" s="41">
        <v>11</v>
      </c>
      <c r="H16" s="41">
        <v>4.7</v>
      </c>
      <c r="I16" s="41">
        <v>0.6</v>
      </c>
      <c r="J16" s="91">
        <v>74.900000000000006</v>
      </c>
      <c r="K16" s="42"/>
      <c r="L16" s="42"/>
      <c r="M16" s="42"/>
      <c r="N16" s="42"/>
      <c r="O16" s="42"/>
      <c r="P16" s="42"/>
      <c r="Q16" s="42"/>
      <c r="R16" s="42"/>
      <c r="S16" s="42"/>
    </row>
    <row r="17" spans="1:19">
      <c r="A17" t="s">
        <v>61</v>
      </c>
      <c r="B17" s="41">
        <v>60.2</v>
      </c>
      <c r="C17" s="41">
        <v>3.3</v>
      </c>
      <c r="D17" s="41">
        <v>7.3</v>
      </c>
      <c r="E17" s="41">
        <v>4.5</v>
      </c>
      <c r="F17" s="41">
        <v>4.9000000000000004</v>
      </c>
      <c r="G17" s="41">
        <v>14.1</v>
      </c>
      <c r="H17" s="41">
        <v>5.2</v>
      </c>
      <c r="I17" s="41">
        <v>0.5</v>
      </c>
      <c r="J17" s="91">
        <v>70.8</v>
      </c>
      <c r="K17" s="42"/>
      <c r="L17" s="42"/>
      <c r="M17" s="42"/>
      <c r="N17" s="42"/>
      <c r="O17" s="42"/>
      <c r="P17" s="42"/>
      <c r="Q17" s="42"/>
      <c r="R17" s="42"/>
      <c r="S17" s="42"/>
    </row>
    <row r="18" spans="1:19">
      <c r="A18" t="s">
        <v>62</v>
      </c>
      <c r="B18" s="41">
        <v>57.9</v>
      </c>
      <c r="C18" s="41">
        <v>2.7</v>
      </c>
      <c r="D18" s="41">
        <v>8.1</v>
      </c>
      <c r="E18" s="41">
        <v>4</v>
      </c>
      <c r="F18" s="41">
        <v>5.4</v>
      </c>
      <c r="G18" s="41">
        <v>16</v>
      </c>
      <c r="H18" s="41">
        <v>5.3</v>
      </c>
      <c r="I18" s="41">
        <v>0.6</v>
      </c>
      <c r="J18" s="91">
        <v>68.7</v>
      </c>
      <c r="K18" s="42"/>
      <c r="L18" s="42"/>
      <c r="M18" s="42"/>
      <c r="N18" s="42"/>
      <c r="O18" s="42"/>
      <c r="P18" s="42"/>
      <c r="Q18" s="42"/>
      <c r="R18" s="42"/>
      <c r="S18" s="42"/>
    </row>
    <row r="19" spans="1:19">
      <c r="A19" t="s">
        <v>63</v>
      </c>
      <c r="B19" s="41">
        <v>58.9</v>
      </c>
      <c r="C19" s="41">
        <v>1.5</v>
      </c>
      <c r="D19" s="41">
        <v>9</v>
      </c>
      <c r="E19" s="41">
        <v>2.7</v>
      </c>
      <c r="F19" s="41">
        <v>6</v>
      </c>
      <c r="G19" s="41">
        <v>16.7</v>
      </c>
      <c r="H19" s="41">
        <v>4.7</v>
      </c>
      <c r="I19" s="41">
        <v>0.5</v>
      </c>
      <c r="J19" s="91">
        <v>69.400000000000006</v>
      </c>
      <c r="K19" s="42"/>
      <c r="L19" s="42"/>
      <c r="M19" s="42"/>
      <c r="N19" s="42"/>
      <c r="O19" s="42"/>
      <c r="P19" s="42"/>
      <c r="Q19" s="42"/>
      <c r="R19" s="42"/>
      <c r="S19" s="42"/>
    </row>
    <row r="20" spans="1:19">
      <c r="A20" t="s">
        <v>64</v>
      </c>
      <c r="B20" s="41">
        <v>61.4</v>
      </c>
      <c r="C20" s="41">
        <v>5.2</v>
      </c>
      <c r="D20" s="41">
        <v>7</v>
      </c>
      <c r="E20" s="41">
        <v>3.9</v>
      </c>
      <c r="F20" s="41">
        <v>4.7</v>
      </c>
      <c r="G20" s="41">
        <v>12.6</v>
      </c>
      <c r="H20" s="41">
        <v>4.5</v>
      </c>
      <c r="I20" s="41">
        <v>0.7</v>
      </c>
      <c r="J20" s="91">
        <v>73.599999999999994</v>
      </c>
      <c r="L20" s="42"/>
    </row>
    <row r="22" spans="1:19" ht="16.2">
      <c r="A22" t="s">
        <v>190</v>
      </c>
    </row>
    <row r="23" spans="1:19" ht="21" customHeight="1">
      <c r="A23" s="127" t="s">
        <v>191</v>
      </c>
      <c r="B23" s="127"/>
      <c r="C23" s="127"/>
      <c r="D23" s="127"/>
      <c r="E23" s="127"/>
      <c r="F23" s="127"/>
      <c r="G23" s="127"/>
      <c r="H23" s="127"/>
      <c r="I23" s="127"/>
      <c r="J23" s="127"/>
    </row>
    <row r="24" spans="1:19" ht="16.2">
      <c r="A24" t="s">
        <v>192</v>
      </c>
    </row>
    <row r="25" spans="1:19" ht="16.2">
      <c r="A25" t="s">
        <v>193</v>
      </c>
    </row>
    <row r="26" spans="1:19" ht="16.2">
      <c r="A26" t="s">
        <v>194</v>
      </c>
    </row>
    <row r="27" spans="1:19" ht="30" customHeight="1">
      <c r="A27" s="127" t="s">
        <v>319</v>
      </c>
      <c r="B27" s="127"/>
      <c r="C27" s="127"/>
      <c r="D27" s="127"/>
      <c r="E27" s="127"/>
      <c r="F27" s="127"/>
      <c r="G27" s="127"/>
      <c r="H27" s="127"/>
      <c r="I27" s="127"/>
      <c r="J27" s="127"/>
    </row>
    <row r="28" spans="1:19">
      <c r="A28" t="s">
        <v>49</v>
      </c>
    </row>
    <row r="31" spans="1:19">
      <c r="B31" s="42"/>
      <c r="C31" s="42"/>
      <c r="D31" s="42"/>
      <c r="E31" s="42"/>
      <c r="F31" s="42"/>
      <c r="G31" s="42"/>
      <c r="H31" s="42"/>
      <c r="I31" s="42"/>
      <c r="J31" s="42"/>
      <c r="K31" s="42"/>
    </row>
    <row r="32" spans="1:19">
      <c r="B32" s="42"/>
      <c r="C32" s="42"/>
      <c r="D32" s="42"/>
      <c r="E32" s="42"/>
      <c r="F32" s="42"/>
      <c r="G32" s="42"/>
      <c r="H32" s="42"/>
      <c r="I32" s="42"/>
      <c r="J32" s="42"/>
      <c r="K32" s="42"/>
    </row>
    <row r="33" spans="2:11">
      <c r="B33" s="42"/>
      <c r="C33" s="42"/>
      <c r="D33" s="42"/>
      <c r="E33" s="42"/>
      <c r="F33" s="42"/>
      <c r="G33" s="42"/>
      <c r="H33" s="42"/>
      <c r="I33" s="42"/>
      <c r="J33" s="42"/>
      <c r="K33" s="42"/>
    </row>
    <row r="34" spans="2:11">
      <c r="B34" s="42"/>
      <c r="C34" s="42"/>
      <c r="D34" s="42"/>
      <c r="E34" s="42"/>
      <c r="F34" s="42"/>
      <c r="G34" s="42"/>
      <c r="H34" s="42"/>
      <c r="I34" s="42"/>
      <c r="J34" s="42"/>
      <c r="K34" s="42"/>
    </row>
    <row r="35" spans="2:11">
      <c r="B35" s="42"/>
      <c r="C35" s="42"/>
      <c r="D35" s="42"/>
      <c r="E35" s="42"/>
      <c r="F35" s="42"/>
      <c r="G35" s="42"/>
      <c r="H35" s="42"/>
      <c r="I35" s="42"/>
      <c r="J35" s="42"/>
      <c r="K35" s="42"/>
    </row>
    <row r="36" spans="2:11">
      <c r="B36" s="42"/>
      <c r="C36" s="42"/>
      <c r="D36" s="42"/>
      <c r="E36" s="42"/>
      <c r="F36" s="42"/>
      <c r="G36" s="42"/>
      <c r="H36" s="42"/>
      <c r="I36" s="42"/>
      <c r="J36" s="42"/>
      <c r="K36" s="42"/>
    </row>
    <row r="37" spans="2:11">
      <c r="B37" s="42"/>
      <c r="C37" s="42"/>
      <c r="D37" s="42"/>
      <c r="E37" s="42"/>
      <c r="F37" s="42"/>
      <c r="G37" s="42"/>
      <c r="H37" s="42"/>
      <c r="I37" s="42"/>
      <c r="J37" s="42"/>
      <c r="K37" s="42"/>
    </row>
    <row r="38" spans="2:11">
      <c r="B38" s="42"/>
      <c r="C38" s="42"/>
      <c r="D38" s="42"/>
      <c r="E38" s="42"/>
      <c r="F38" s="42"/>
      <c r="G38" s="42"/>
      <c r="H38" s="42"/>
      <c r="I38" s="42"/>
      <c r="J38" s="42"/>
      <c r="K38" s="42"/>
    </row>
    <row r="39" spans="2:11">
      <c r="B39" s="42"/>
      <c r="C39" s="42"/>
      <c r="D39" s="42"/>
      <c r="E39" s="42"/>
      <c r="F39" s="42"/>
      <c r="G39" s="42"/>
      <c r="H39" s="42"/>
      <c r="I39" s="42"/>
      <c r="J39" s="42"/>
      <c r="K39" s="42"/>
    </row>
    <row r="40" spans="2:11">
      <c r="B40" s="42"/>
      <c r="C40" s="42"/>
      <c r="D40" s="42"/>
      <c r="E40" s="42"/>
      <c r="F40" s="42"/>
      <c r="G40" s="42"/>
      <c r="H40" s="42"/>
      <c r="I40" s="42"/>
      <c r="J40" s="42"/>
      <c r="K40" s="42"/>
    </row>
    <row r="41" spans="2:11">
      <c r="B41" s="42"/>
      <c r="C41" s="42"/>
      <c r="D41" s="42"/>
      <c r="E41" s="42"/>
      <c r="F41" s="42"/>
      <c r="G41" s="42"/>
      <c r="H41" s="42"/>
      <c r="I41" s="42"/>
      <c r="J41" s="42"/>
      <c r="K41" s="42"/>
    </row>
    <row r="42" spans="2:11">
      <c r="B42" s="42"/>
      <c r="C42" s="42"/>
      <c r="D42" s="42"/>
      <c r="E42" s="42"/>
      <c r="F42" s="42"/>
      <c r="G42" s="42"/>
      <c r="H42" s="42"/>
      <c r="I42" s="42"/>
      <c r="J42" s="42"/>
      <c r="K42" s="42"/>
    </row>
    <row r="43" spans="2:11">
      <c r="B43" s="42"/>
      <c r="C43" s="42"/>
      <c r="D43" s="42"/>
      <c r="E43" s="42"/>
      <c r="F43" s="42"/>
      <c r="G43" s="42"/>
      <c r="H43" s="42"/>
      <c r="I43" s="42"/>
      <c r="J43" s="42"/>
    </row>
    <row r="44" spans="2:11">
      <c r="B44" s="42"/>
      <c r="C44" s="42"/>
      <c r="D44" s="42"/>
      <c r="E44" s="42"/>
      <c r="F44" s="42"/>
      <c r="G44" s="42"/>
      <c r="H44" s="42"/>
      <c r="I44" s="42"/>
      <c r="J44" s="42"/>
    </row>
    <row r="45" spans="2:11">
      <c r="B45" s="42"/>
      <c r="C45" s="42"/>
      <c r="D45" s="42"/>
      <c r="E45" s="42"/>
      <c r="F45" s="42"/>
      <c r="G45" s="42"/>
      <c r="H45" s="42"/>
      <c r="I45" s="42"/>
      <c r="J45" s="42"/>
    </row>
    <row r="46" spans="2:11">
      <c r="B46" s="42"/>
      <c r="C46" s="42"/>
      <c r="D46" s="42"/>
      <c r="E46" s="42"/>
      <c r="F46" s="42"/>
      <c r="G46" s="42"/>
      <c r="H46" s="42"/>
      <c r="I46" s="42"/>
      <c r="J46" s="42"/>
    </row>
  </sheetData>
  <mergeCells count="5">
    <mergeCell ref="C5:F5"/>
    <mergeCell ref="C6:D6"/>
    <mergeCell ref="E6:F6"/>
    <mergeCell ref="A23:J23"/>
    <mergeCell ref="A27:J27"/>
  </mergeCells>
  <pageMargins left="0.7" right="0.7" top="0.75" bottom="0.75" header="0.3" footer="0.3"/>
  <pageSetup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2CE7-B324-4C7F-8BCF-1304928D35B1}">
  <sheetPr>
    <pageSetUpPr fitToPage="1"/>
  </sheetPr>
  <dimension ref="A1:B12"/>
  <sheetViews>
    <sheetView workbookViewId="0"/>
  </sheetViews>
  <sheetFormatPr defaultRowHeight="14.4"/>
  <cols>
    <col min="1" max="1" width="60" bestFit="1" customWidth="1"/>
  </cols>
  <sheetData>
    <row r="1" spans="1:2">
      <c r="A1" s="1" t="s">
        <v>21</v>
      </c>
    </row>
    <row r="2" spans="1:2">
      <c r="A2" s="1" t="s">
        <v>196</v>
      </c>
    </row>
    <row r="3" spans="1:2">
      <c r="A3" t="s">
        <v>320</v>
      </c>
    </row>
    <row r="5" spans="1:2">
      <c r="A5" t="s">
        <v>197</v>
      </c>
      <c r="B5" s="92">
        <v>91.9</v>
      </c>
    </row>
    <row r="6" spans="1:2">
      <c r="A6" t="s">
        <v>198</v>
      </c>
      <c r="B6" s="92">
        <v>6.7</v>
      </c>
    </row>
    <row r="7" spans="1:2">
      <c r="A7" t="s">
        <v>199</v>
      </c>
      <c r="B7" s="91">
        <v>1</v>
      </c>
    </row>
    <row r="8" spans="1:2">
      <c r="A8" t="s">
        <v>200</v>
      </c>
      <c r="B8" s="92">
        <v>0.4</v>
      </c>
    </row>
    <row r="10" spans="1:2">
      <c r="A10" t="s">
        <v>201</v>
      </c>
    </row>
    <row r="11" spans="1:2">
      <c r="A11" t="s">
        <v>321</v>
      </c>
    </row>
    <row r="12" spans="1:2">
      <c r="A12" t="s">
        <v>49</v>
      </c>
    </row>
  </sheetData>
  <pageMargins left="0.7" right="0.7" top="0.75" bottom="0.75" header="0.3" footer="0.3"/>
  <pageSetup scale="5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6AE8-399D-417F-96B2-73D1849202C4}">
  <sheetPr>
    <pageSetUpPr fitToPage="1"/>
  </sheetPr>
  <dimension ref="A1:U22"/>
  <sheetViews>
    <sheetView workbookViewId="0"/>
  </sheetViews>
  <sheetFormatPr defaultRowHeight="14.4"/>
  <cols>
    <col min="1" max="1" width="12.77734375" customWidth="1"/>
    <col min="2" max="2" width="12.21875" bestFit="1" customWidth="1"/>
    <col min="3" max="3" width="13.77734375" bestFit="1" customWidth="1"/>
    <col min="4" max="4" width="16.44140625" bestFit="1" customWidth="1"/>
    <col min="6" max="6" width="1.5546875" customWidth="1"/>
    <col min="7" max="7" width="12.21875" bestFit="1" customWidth="1"/>
    <col min="8" max="8" width="13.77734375" bestFit="1" customWidth="1"/>
    <col min="9" max="9" width="16.44140625" bestFit="1" customWidth="1"/>
    <col min="10" max="10" width="10.21875" customWidth="1"/>
  </cols>
  <sheetData>
    <row r="1" spans="1:21">
      <c r="A1" s="38" t="s">
        <v>22</v>
      </c>
    </row>
    <row r="2" spans="1:21">
      <c r="A2" s="1" t="s">
        <v>202</v>
      </c>
    </row>
    <row r="3" spans="1:21">
      <c r="A3" t="s">
        <v>324</v>
      </c>
    </row>
    <row r="5" spans="1:21">
      <c r="B5" s="123">
        <v>2013</v>
      </c>
      <c r="C5" s="123"/>
      <c r="D5" s="123"/>
      <c r="E5" s="123"/>
      <c r="G5" s="123">
        <v>2023</v>
      </c>
      <c r="H5" s="123"/>
      <c r="I5" s="123"/>
      <c r="J5" s="123"/>
    </row>
    <row r="6" spans="1:21">
      <c r="B6" s="40"/>
      <c r="C6" s="40" t="s">
        <v>176</v>
      </c>
      <c r="D6" s="40" t="s">
        <v>203</v>
      </c>
      <c r="G6" s="40"/>
      <c r="H6" s="40" t="s">
        <v>176</v>
      </c>
      <c r="I6" s="40" t="s">
        <v>203</v>
      </c>
    </row>
    <row r="7" spans="1:21">
      <c r="B7" s="40" t="s">
        <v>204</v>
      </c>
      <c r="C7" s="40" t="s">
        <v>205</v>
      </c>
      <c r="D7" s="40" t="s">
        <v>206</v>
      </c>
      <c r="G7" s="40" t="s">
        <v>204</v>
      </c>
      <c r="H7" s="40" t="s">
        <v>205</v>
      </c>
      <c r="I7" s="40" t="s">
        <v>206</v>
      </c>
      <c r="R7" s="42"/>
    </row>
    <row r="8" spans="1:21" ht="16.2">
      <c r="B8" s="40" t="s">
        <v>207</v>
      </c>
      <c r="C8" s="40" t="s">
        <v>208</v>
      </c>
      <c r="D8" s="40" t="s">
        <v>209</v>
      </c>
      <c r="E8" s="40" t="s">
        <v>210</v>
      </c>
      <c r="G8" s="40" t="s">
        <v>207</v>
      </c>
      <c r="H8" s="40" t="s">
        <v>208</v>
      </c>
      <c r="I8" s="40" t="s">
        <v>209</v>
      </c>
      <c r="J8" s="40" t="s">
        <v>210</v>
      </c>
      <c r="R8" s="42"/>
    </row>
    <row r="10" spans="1:21">
      <c r="A10" t="s">
        <v>185</v>
      </c>
      <c r="B10" s="41">
        <v>42.4</v>
      </c>
      <c r="C10" s="41">
        <v>15</v>
      </c>
      <c r="D10" s="41">
        <v>5.7</v>
      </c>
      <c r="E10" s="91">
        <v>63.1</v>
      </c>
      <c r="F10" s="108"/>
      <c r="G10" s="41">
        <v>58.9</v>
      </c>
      <c r="H10" s="41">
        <v>12.4</v>
      </c>
      <c r="I10" s="41">
        <v>3.8</v>
      </c>
      <c r="J10" s="91">
        <v>75.099999999999994</v>
      </c>
      <c r="L10" s="42"/>
      <c r="M10" s="42"/>
      <c r="N10" s="42"/>
      <c r="O10" s="42"/>
      <c r="P10" s="42"/>
      <c r="Q10" s="91"/>
      <c r="R10" s="91"/>
      <c r="S10" s="91"/>
      <c r="T10" s="42"/>
      <c r="U10" s="42"/>
    </row>
    <row r="11" spans="1:21">
      <c r="A11" t="s">
        <v>211</v>
      </c>
      <c r="B11" s="41">
        <v>52.3</v>
      </c>
      <c r="C11" s="41">
        <v>15.1</v>
      </c>
      <c r="D11" s="41">
        <v>4.9000000000000004</v>
      </c>
      <c r="E11" s="91">
        <v>72.3</v>
      </c>
      <c r="F11" s="108"/>
      <c r="G11" s="41">
        <v>64.400000000000006</v>
      </c>
      <c r="H11" s="41">
        <v>19.899999999999999</v>
      </c>
      <c r="I11" s="41">
        <v>2.8</v>
      </c>
      <c r="J11" s="91">
        <v>87.100000000000009</v>
      </c>
      <c r="L11" s="42"/>
      <c r="M11" s="42"/>
      <c r="N11" s="42"/>
      <c r="O11" s="42"/>
      <c r="P11" s="42"/>
      <c r="Q11" s="91"/>
      <c r="R11" s="91"/>
      <c r="S11" s="91"/>
      <c r="T11" s="42"/>
      <c r="U11" s="42"/>
    </row>
    <row r="12" spans="1:21">
      <c r="A12" t="s">
        <v>212</v>
      </c>
      <c r="B12" s="41">
        <v>59.5</v>
      </c>
      <c r="C12" s="41">
        <v>8.6999999999999993</v>
      </c>
      <c r="D12" s="41">
        <v>5</v>
      </c>
      <c r="E12" s="91">
        <v>73.2</v>
      </c>
      <c r="F12" s="108"/>
      <c r="G12" s="41">
        <v>65.7</v>
      </c>
      <c r="H12" s="41">
        <v>16.600000000000001</v>
      </c>
      <c r="I12" s="41">
        <v>3.8</v>
      </c>
      <c r="J12" s="91">
        <v>86.100000000000009</v>
      </c>
      <c r="L12" s="42"/>
      <c r="M12" s="42"/>
      <c r="N12" s="42"/>
      <c r="O12" s="42"/>
      <c r="P12" s="42"/>
      <c r="Q12" s="91"/>
      <c r="R12" s="91"/>
      <c r="S12" s="91"/>
      <c r="T12" s="42"/>
      <c r="U12" s="42"/>
    </row>
    <row r="13" spans="1:21">
      <c r="A13" t="s">
        <v>213</v>
      </c>
      <c r="B13" s="41">
        <v>57.5</v>
      </c>
      <c r="C13" s="41">
        <v>4.7</v>
      </c>
      <c r="D13" s="41">
        <v>6.2</v>
      </c>
      <c r="E13" s="91">
        <v>68.400000000000006</v>
      </c>
      <c r="F13" s="108"/>
      <c r="G13" s="41">
        <v>66.8</v>
      </c>
      <c r="H13" s="41">
        <v>8.9</v>
      </c>
      <c r="I13" s="41">
        <v>5.0999999999999996</v>
      </c>
      <c r="J13" s="91">
        <v>80.8</v>
      </c>
      <c r="L13" s="42"/>
      <c r="M13" s="42"/>
      <c r="N13" s="42"/>
      <c r="O13" s="42"/>
      <c r="P13" s="42"/>
      <c r="Q13" s="91"/>
      <c r="R13" s="91"/>
      <c r="S13" s="91"/>
      <c r="T13" s="42"/>
      <c r="U13" s="42"/>
    </row>
    <row r="14" spans="1:21">
      <c r="A14" t="s">
        <v>52</v>
      </c>
      <c r="B14" s="41">
        <v>51</v>
      </c>
      <c r="C14" s="41">
        <v>2.5</v>
      </c>
      <c r="D14" s="41">
        <v>7.2</v>
      </c>
      <c r="E14" s="91">
        <v>60.7</v>
      </c>
      <c r="F14" s="108"/>
      <c r="G14" s="41">
        <v>61.6</v>
      </c>
      <c r="H14" s="41">
        <v>4.0999999999999996</v>
      </c>
      <c r="I14" s="41">
        <v>6.9</v>
      </c>
      <c r="J14" s="91">
        <v>72.600000000000009</v>
      </c>
      <c r="L14" s="42"/>
      <c r="M14" s="42"/>
      <c r="N14" s="42"/>
      <c r="O14" s="42"/>
      <c r="P14" s="42"/>
      <c r="Q14" s="91"/>
      <c r="R14" s="91"/>
      <c r="S14" s="91"/>
      <c r="T14" s="42"/>
      <c r="U14" s="42"/>
    </row>
    <row r="15" spans="1:21">
      <c r="A15" t="s">
        <v>50</v>
      </c>
      <c r="B15" s="41">
        <v>51.4</v>
      </c>
      <c r="C15" s="41">
        <v>0.9</v>
      </c>
      <c r="D15" s="41">
        <v>8.1999999999999993</v>
      </c>
      <c r="E15" s="91">
        <v>60.5</v>
      </c>
      <c r="F15" s="108"/>
      <c r="G15" s="41">
        <v>58.5</v>
      </c>
      <c r="H15" s="41">
        <v>2</v>
      </c>
      <c r="I15" s="41">
        <v>8.6</v>
      </c>
      <c r="J15" s="91">
        <v>69.099999999999994</v>
      </c>
      <c r="L15" s="42"/>
      <c r="M15" s="42"/>
      <c r="N15" s="42"/>
      <c r="O15" s="42"/>
      <c r="P15" s="42"/>
      <c r="Q15" s="91"/>
      <c r="R15" s="91"/>
      <c r="S15" s="91"/>
      <c r="T15" s="42"/>
      <c r="U15" s="42"/>
    </row>
    <row r="16" spans="1:21">
      <c r="A16" t="s">
        <v>64</v>
      </c>
      <c r="B16" s="91">
        <v>53.5</v>
      </c>
      <c r="C16" s="91">
        <v>3.6</v>
      </c>
      <c r="D16" s="91">
        <v>6.9</v>
      </c>
      <c r="E16" s="91">
        <v>64</v>
      </c>
      <c r="F16" s="108"/>
      <c r="G16" s="41">
        <v>61.4</v>
      </c>
      <c r="H16" s="41">
        <v>5.2</v>
      </c>
      <c r="I16" s="41">
        <v>7</v>
      </c>
      <c r="J16" s="91">
        <v>73.599999999999994</v>
      </c>
      <c r="L16" s="42"/>
      <c r="M16" s="42"/>
      <c r="N16" s="42"/>
      <c r="O16" s="42"/>
      <c r="P16" s="42"/>
      <c r="Q16" s="41"/>
      <c r="R16" s="41"/>
      <c r="S16" s="41"/>
      <c r="T16" s="42"/>
      <c r="U16" s="42"/>
    </row>
    <row r="18" spans="1:1" ht="16.2">
      <c r="A18" s="81" t="s">
        <v>214</v>
      </c>
    </row>
    <row r="19" spans="1:1" ht="16.2">
      <c r="A19" s="81" t="s">
        <v>215</v>
      </c>
    </row>
    <row r="20" spans="1:1">
      <c r="A20" s="39" t="s">
        <v>326</v>
      </c>
    </row>
    <row r="21" spans="1:1">
      <c r="A21" t="s">
        <v>325</v>
      </c>
    </row>
    <row r="22" spans="1:1">
      <c r="A22" s="39" t="s">
        <v>49</v>
      </c>
    </row>
  </sheetData>
  <mergeCells count="2">
    <mergeCell ref="B5:E5"/>
    <mergeCell ref="G5:J5"/>
  </mergeCells>
  <pageMargins left="0.7" right="0.7" top="0.75" bottom="0.75" header="0.3" footer="0.3"/>
  <pageSetup scale="9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23E4-E9BA-4B43-A6CA-579C008409DB}">
  <sheetPr>
    <pageSetUpPr fitToPage="1"/>
  </sheetPr>
  <dimension ref="A1:J30"/>
  <sheetViews>
    <sheetView workbookViewId="0"/>
  </sheetViews>
  <sheetFormatPr defaultRowHeight="14.4"/>
  <cols>
    <col min="1" max="1" width="13" customWidth="1"/>
    <col min="3" max="3" width="10.77734375" bestFit="1" customWidth="1"/>
    <col min="4" max="5" width="11.77734375" bestFit="1" customWidth="1"/>
    <col min="6" max="6" width="10.21875" bestFit="1" customWidth="1"/>
    <col min="7" max="7" width="12.21875" bestFit="1" customWidth="1"/>
    <col min="9" max="9" width="2.21875" customWidth="1"/>
  </cols>
  <sheetData>
    <row r="1" spans="1:10">
      <c r="A1" s="1" t="s">
        <v>23</v>
      </c>
    </row>
    <row r="2" spans="1:10">
      <c r="A2" s="1" t="s">
        <v>216</v>
      </c>
    </row>
    <row r="3" spans="1:10">
      <c r="A3" t="s">
        <v>333</v>
      </c>
    </row>
    <row r="4" spans="1:10">
      <c r="A4" s="45"/>
    </row>
    <row r="5" spans="1:10" ht="15" customHeight="1">
      <c r="A5" s="45"/>
      <c r="B5" s="123" t="s">
        <v>217</v>
      </c>
      <c r="C5" s="123"/>
      <c r="D5" s="123"/>
      <c r="E5" s="123"/>
      <c r="F5" s="123"/>
      <c r="G5" s="123"/>
      <c r="H5" s="123"/>
    </row>
    <row r="6" spans="1:10">
      <c r="B6" s="137">
        <v>2013</v>
      </c>
      <c r="C6" s="137"/>
      <c r="D6" s="137"/>
      <c r="E6" s="137"/>
      <c r="F6" s="137"/>
      <c r="G6" s="137"/>
      <c r="H6" s="137"/>
    </row>
    <row r="7" spans="1:10">
      <c r="B7" s="40" t="s">
        <v>218</v>
      </c>
      <c r="C7" s="40" t="s">
        <v>219</v>
      </c>
      <c r="D7" s="40" t="s">
        <v>220</v>
      </c>
      <c r="E7" s="40" t="s">
        <v>221</v>
      </c>
      <c r="F7" s="40" t="s">
        <v>222</v>
      </c>
      <c r="G7" s="40" t="s">
        <v>223</v>
      </c>
      <c r="H7" s="79">
        <v>1</v>
      </c>
    </row>
    <row r="8" spans="1:10">
      <c r="A8" t="s">
        <v>185</v>
      </c>
      <c r="B8" s="41">
        <v>59</v>
      </c>
      <c r="C8" s="41">
        <v>0.3</v>
      </c>
      <c r="D8" s="41">
        <v>0.2</v>
      </c>
      <c r="E8" s="41">
        <v>2</v>
      </c>
      <c r="F8" s="41">
        <v>1.2</v>
      </c>
      <c r="G8" s="41">
        <v>14.1</v>
      </c>
      <c r="H8" s="41">
        <v>23.2</v>
      </c>
      <c r="J8" s="42"/>
    </row>
    <row r="9" spans="1:10">
      <c r="A9" t="s">
        <v>211</v>
      </c>
      <c r="B9" s="41">
        <v>39</v>
      </c>
      <c r="C9" s="41">
        <v>0.5</v>
      </c>
      <c r="D9" s="41">
        <v>0.3</v>
      </c>
      <c r="E9" s="41">
        <v>3.1</v>
      </c>
      <c r="F9" s="41">
        <v>2.2000000000000002</v>
      </c>
      <c r="G9" s="41">
        <v>25.3</v>
      </c>
      <c r="H9" s="41">
        <v>29.6</v>
      </c>
      <c r="J9" s="42"/>
    </row>
    <row r="10" spans="1:10">
      <c r="A10" t="s">
        <v>212</v>
      </c>
      <c r="B10" s="41">
        <v>26.3</v>
      </c>
      <c r="C10" s="41">
        <v>0.7</v>
      </c>
      <c r="D10" s="41">
        <v>0.6</v>
      </c>
      <c r="E10" s="41">
        <v>5.9</v>
      </c>
      <c r="F10" s="41">
        <v>9.6999999999999993</v>
      </c>
      <c r="G10" s="41">
        <v>26.2</v>
      </c>
      <c r="H10" s="41">
        <v>30.6</v>
      </c>
      <c r="J10" s="42"/>
    </row>
    <row r="11" spans="1:10">
      <c r="A11" t="s">
        <v>213</v>
      </c>
      <c r="B11" s="41">
        <v>17.7</v>
      </c>
      <c r="C11" s="41">
        <v>1.2</v>
      </c>
      <c r="D11" s="41">
        <v>1.2</v>
      </c>
      <c r="E11" s="41">
        <v>9</v>
      </c>
      <c r="F11" s="41">
        <v>19.3</v>
      </c>
      <c r="G11" s="41">
        <v>19.2</v>
      </c>
      <c r="H11" s="41">
        <v>32.4</v>
      </c>
      <c r="J11" s="42"/>
    </row>
    <row r="12" spans="1:10">
      <c r="A12" t="s">
        <v>52</v>
      </c>
      <c r="B12" s="41">
        <v>12.3</v>
      </c>
      <c r="C12" s="41">
        <v>2.6</v>
      </c>
      <c r="D12" s="41">
        <v>2.7</v>
      </c>
      <c r="E12" s="41">
        <v>22.2</v>
      </c>
      <c r="F12" s="41">
        <v>13.2</v>
      </c>
      <c r="G12" s="41">
        <v>18.3</v>
      </c>
      <c r="H12" s="41">
        <v>28.7</v>
      </c>
      <c r="J12" s="42"/>
    </row>
    <row r="13" spans="1:10">
      <c r="A13" t="s">
        <v>50</v>
      </c>
      <c r="B13" s="41">
        <v>10.5</v>
      </c>
      <c r="C13" s="41">
        <v>3.7</v>
      </c>
      <c r="D13" s="41">
        <v>8.9</v>
      </c>
      <c r="E13" s="41">
        <v>21.3</v>
      </c>
      <c r="F13" s="41">
        <v>14.5</v>
      </c>
      <c r="G13" s="41">
        <v>17.5</v>
      </c>
      <c r="H13" s="41">
        <v>23.6</v>
      </c>
      <c r="J13" s="42"/>
    </row>
    <row r="14" spans="1:10">
      <c r="A14" t="s">
        <v>64</v>
      </c>
      <c r="B14" s="43">
        <v>20.6</v>
      </c>
      <c r="C14" s="43">
        <v>1.9</v>
      </c>
      <c r="D14" s="43">
        <v>3.1</v>
      </c>
      <c r="E14" s="43">
        <v>13.5</v>
      </c>
      <c r="F14" s="43">
        <v>12.2</v>
      </c>
      <c r="G14" s="43">
        <v>20.3</v>
      </c>
      <c r="H14" s="43">
        <v>28.4</v>
      </c>
      <c r="J14" s="42"/>
    </row>
    <row r="15" spans="1:10">
      <c r="B15" s="41"/>
      <c r="C15" s="41"/>
      <c r="D15" s="41"/>
      <c r="E15" s="41"/>
      <c r="F15" s="41"/>
      <c r="G15" s="41"/>
      <c r="H15" s="41"/>
      <c r="J15" s="41"/>
    </row>
    <row r="16" spans="1:10">
      <c r="B16" s="137">
        <v>2023</v>
      </c>
      <c r="C16" s="137"/>
      <c r="D16" s="137"/>
      <c r="E16" s="137"/>
      <c r="F16" s="137"/>
      <c r="G16" s="137"/>
      <c r="H16" s="137"/>
      <c r="J16" s="41"/>
    </row>
    <row r="17" spans="1:10">
      <c r="B17" s="40" t="s">
        <v>218</v>
      </c>
      <c r="C17" s="40" t="s">
        <v>219</v>
      </c>
      <c r="D17" s="40" t="s">
        <v>220</v>
      </c>
      <c r="E17" s="40" t="s">
        <v>221</v>
      </c>
      <c r="F17" s="40" t="s">
        <v>222</v>
      </c>
      <c r="G17" s="40" t="s">
        <v>223</v>
      </c>
      <c r="H17" s="79">
        <v>1</v>
      </c>
      <c r="J17" s="41"/>
    </row>
    <row r="18" spans="1:10">
      <c r="A18" t="s">
        <v>185</v>
      </c>
      <c r="B18" s="91">
        <v>54.1</v>
      </c>
      <c r="C18" s="91">
        <v>0.7</v>
      </c>
      <c r="D18" s="91">
        <v>1.1000000000000001</v>
      </c>
      <c r="E18" s="91">
        <v>1.9</v>
      </c>
      <c r="F18" s="91">
        <v>8.6999999999999993</v>
      </c>
      <c r="G18" s="91">
        <v>22.2</v>
      </c>
      <c r="H18" s="91">
        <v>11.3</v>
      </c>
      <c r="J18" s="42"/>
    </row>
    <row r="19" spans="1:10">
      <c r="A19" t="s">
        <v>211</v>
      </c>
      <c r="B19" s="91">
        <v>35.4</v>
      </c>
      <c r="C19" s="91">
        <v>1.1000000000000001</v>
      </c>
      <c r="D19" s="91">
        <v>1.7</v>
      </c>
      <c r="E19" s="91">
        <v>3.1</v>
      </c>
      <c r="F19" s="91">
        <v>12.9</v>
      </c>
      <c r="G19" s="91">
        <v>30.1</v>
      </c>
      <c r="H19" s="91">
        <v>15.7</v>
      </c>
      <c r="J19" s="42"/>
    </row>
    <row r="20" spans="1:10">
      <c r="A20" t="s">
        <v>212</v>
      </c>
      <c r="B20" s="91">
        <v>24.2</v>
      </c>
      <c r="C20" s="91">
        <v>1.6</v>
      </c>
      <c r="D20" s="91">
        <v>2.2000000000000002</v>
      </c>
      <c r="E20" s="91">
        <v>3.9</v>
      </c>
      <c r="F20" s="91">
        <v>24</v>
      </c>
      <c r="G20" s="91">
        <v>22.3</v>
      </c>
      <c r="H20" s="91">
        <v>21.8</v>
      </c>
      <c r="J20" s="42"/>
    </row>
    <row r="21" spans="1:10">
      <c r="A21" t="s">
        <v>213</v>
      </c>
      <c r="B21" s="91">
        <v>19.600000000000001</v>
      </c>
      <c r="C21" s="91">
        <v>2.1</v>
      </c>
      <c r="D21" s="91">
        <v>3</v>
      </c>
      <c r="E21" s="91">
        <v>8.5</v>
      </c>
      <c r="F21" s="91">
        <v>24.8</v>
      </c>
      <c r="G21" s="91">
        <v>19.3</v>
      </c>
      <c r="H21" s="91">
        <v>22.7</v>
      </c>
      <c r="J21" s="42"/>
    </row>
    <row r="22" spans="1:10">
      <c r="A22" t="s">
        <v>52</v>
      </c>
      <c r="B22" s="91">
        <v>18.100000000000001</v>
      </c>
      <c r="C22" s="91">
        <v>3.1</v>
      </c>
      <c r="D22" s="91">
        <v>5.5</v>
      </c>
      <c r="E22" s="91">
        <v>15.5</v>
      </c>
      <c r="F22" s="91">
        <v>23.1</v>
      </c>
      <c r="G22" s="91">
        <v>16.2</v>
      </c>
      <c r="H22" s="91">
        <v>18.5</v>
      </c>
      <c r="J22" s="42"/>
    </row>
    <row r="23" spans="1:10">
      <c r="A23" t="s">
        <v>50</v>
      </c>
      <c r="B23" s="91">
        <v>17.5</v>
      </c>
      <c r="C23" s="91">
        <v>3.4</v>
      </c>
      <c r="D23" s="91">
        <v>8.6999999999999993</v>
      </c>
      <c r="E23" s="91">
        <v>11.5</v>
      </c>
      <c r="F23" s="91">
        <v>23.9</v>
      </c>
      <c r="G23" s="91">
        <v>15.6</v>
      </c>
      <c r="H23" s="91">
        <v>19.399999999999999</v>
      </c>
      <c r="J23" s="42"/>
    </row>
    <row r="24" spans="1:10">
      <c r="A24" t="s">
        <v>64</v>
      </c>
      <c r="B24" s="43">
        <v>22.8</v>
      </c>
      <c r="C24" s="43">
        <v>2.2999999999999998</v>
      </c>
      <c r="D24" s="43">
        <v>4.0999999999999996</v>
      </c>
      <c r="E24" s="43">
        <v>8.8000000000000007</v>
      </c>
      <c r="F24" s="43">
        <v>22.2</v>
      </c>
      <c r="G24" s="41">
        <v>20</v>
      </c>
      <c r="H24" s="43">
        <v>19.8</v>
      </c>
      <c r="J24" s="42"/>
    </row>
    <row r="25" spans="1:10">
      <c r="B25" s="41"/>
      <c r="C25" s="41"/>
      <c r="D25" s="41"/>
      <c r="E25" s="41"/>
      <c r="F25" s="41"/>
      <c r="G25" s="41"/>
      <c r="H25" s="41"/>
      <c r="J25" s="41"/>
    </row>
    <row r="26" spans="1:10">
      <c r="A26" t="s">
        <v>335</v>
      </c>
    </row>
    <row r="27" spans="1:10">
      <c r="A27" t="s">
        <v>334</v>
      </c>
    </row>
    <row r="28" spans="1:10">
      <c r="A28" t="s">
        <v>224</v>
      </c>
    </row>
    <row r="29" spans="1:10">
      <c r="A29" t="s">
        <v>225</v>
      </c>
    </row>
    <row r="30" spans="1:10">
      <c r="A30" t="s">
        <v>49</v>
      </c>
    </row>
  </sheetData>
  <mergeCells count="3">
    <mergeCell ref="B5:H5"/>
    <mergeCell ref="B6:H6"/>
    <mergeCell ref="B16:H16"/>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59D2-4CFB-467B-8EDD-5BCCFB96E8A9}">
  <sheetPr>
    <pageSetUpPr fitToPage="1"/>
  </sheetPr>
  <dimension ref="A1:S30"/>
  <sheetViews>
    <sheetView workbookViewId="0">
      <selection activeCell="G32" sqref="G32"/>
    </sheetView>
  </sheetViews>
  <sheetFormatPr defaultRowHeight="14.4"/>
  <cols>
    <col min="1" max="1" width="13" customWidth="1"/>
    <col min="3" max="3" width="10.77734375" bestFit="1" customWidth="1"/>
    <col min="4" max="5" width="11.77734375" bestFit="1" customWidth="1"/>
    <col min="6" max="6" width="10.21875" bestFit="1" customWidth="1"/>
    <col min="7" max="7" width="12.21875" bestFit="1" customWidth="1"/>
    <col min="9" max="9" width="2.21875" customWidth="1"/>
    <col min="14" max="14" width="9.21875" bestFit="1" customWidth="1"/>
    <col min="15" max="17" width="10.21875" bestFit="1" customWidth="1"/>
    <col min="18" max="18" width="12.21875" bestFit="1" customWidth="1"/>
  </cols>
  <sheetData>
    <row r="1" spans="1:19">
      <c r="A1" s="1" t="s">
        <v>24</v>
      </c>
    </row>
    <row r="2" spans="1:19">
      <c r="A2" s="1" t="s">
        <v>226</v>
      </c>
    </row>
    <row r="3" spans="1:19">
      <c r="A3" t="s">
        <v>333</v>
      </c>
    </row>
    <row r="4" spans="1:19">
      <c r="A4" s="45"/>
    </row>
    <row r="5" spans="1:19" ht="15" customHeight="1">
      <c r="A5" s="45"/>
      <c r="B5" s="123" t="s">
        <v>217</v>
      </c>
      <c r="C5" s="123"/>
      <c r="D5" s="123"/>
      <c r="E5" s="123"/>
      <c r="F5" s="123"/>
      <c r="G5" s="123"/>
      <c r="H5" s="123"/>
    </row>
    <row r="6" spans="1:19">
      <c r="B6" s="137">
        <v>2013</v>
      </c>
      <c r="C6" s="137"/>
      <c r="D6" s="137"/>
      <c r="E6" s="137"/>
      <c r="F6" s="137"/>
      <c r="G6" s="137"/>
      <c r="H6" s="137"/>
    </row>
    <row r="7" spans="1:19">
      <c r="B7" s="40" t="s">
        <v>218</v>
      </c>
      <c r="C7" s="40" t="s">
        <v>219</v>
      </c>
      <c r="D7" s="40" t="s">
        <v>220</v>
      </c>
      <c r="E7" s="40" t="s">
        <v>221</v>
      </c>
      <c r="F7" s="40" t="s">
        <v>222</v>
      </c>
      <c r="G7" s="40" t="s">
        <v>223</v>
      </c>
      <c r="H7" s="79">
        <v>1</v>
      </c>
    </row>
    <row r="8" spans="1:19">
      <c r="A8" t="s">
        <v>185</v>
      </c>
      <c r="B8" s="41">
        <v>72</v>
      </c>
      <c r="C8" s="41">
        <v>0.4</v>
      </c>
      <c r="D8" s="41">
        <v>0.5</v>
      </c>
      <c r="E8" s="41">
        <v>0.8</v>
      </c>
      <c r="F8" s="41">
        <v>5.4</v>
      </c>
      <c r="G8" s="41">
        <v>13.1</v>
      </c>
      <c r="H8" s="41">
        <v>7.8</v>
      </c>
      <c r="J8" s="42"/>
      <c r="K8" s="42"/>
      <c r="L8" s="42"/>
      <c r="M8" s="42"/>
      <c r="N8" s="42"/>
      <c r="O8" s="42"/>
      <c r="P8" s="42"/>
    </row>
    <row r="9" spans="1:19">
      <c r="A9" t="s">
        <v>211</v>
      </c>
      <c r="B9" s="41">
        <v>66.599999999999994</v>
      </c>
      <c r="C9" s="41">
        <v>0.5</v>
      </c>
      <c r="D9" s="41">
        <v>0.6</v>
      </c>
      <c r="E9" s="41">
        <v>1.1000000000000001</v>
      </c>
      <c r="F9" s="41">
        <v>6.7</v>
      </c>
      <c r="G9" s="41">
        <v>12.9</v>
      </c>
      <c r="H9" s="41">
        <v>11.6</v>
      </c>
      <c r="J9" s="42"/>
      <c r="K9" s="42"/>
      <c r="L9" s="42"/>
      <c r="M9" s="42"/>
      <c r="N9" s="42"/>
      <c r="O9" s="42"/>
      <c r="P9" s="42"/>
    </row>
    <row r="10" spans="1:19">
      <c r="A10" t="s">
        <v>212</v>
      </c>
      <c r="B10" s="41">
        <v>59.6</v>
      </c>
      <c r="C10" s="41">
        <v>0.8</v>
      </c>
      <c r="D10" s="41">
        <v>0.8</v>
      </c>
      <c r="E10" s="41">
        <v>1.3</v>
      </c>
      <c r="F10" s="41">
        <v>11.9</v>
      </c>
      <c r="G10" s="41">
        <v>8.3000000000000007</v>
      </c>
      <c r="H10" s="41">
        <v>17.3</v>
      </c>
      <c r="J10" s="42"/>
      <c r="K10" s="42"/>
      <c r="L10" s="42"/>
      <c r="M10" s="42"/>
      <c r="N10" s="42"/>
      <c r="O10" s="42"/>
      <c r="P10" s="42"/>
    </row>
    <row r="11" spans="1:19">
      <c r="A11" t="s">
        <v>213</v>
      </c>
      <c r="B11" s="41">
        <v>56.5</v>
      </c>
      <c r="C11" s="41">
        <v>0.9</v>
      </c>
      <c r="D11" s="41">
        <v>0.9</v>
      </c>
      <c r="E11" s="41">
        <v>3.2</v>
      </c>
      <c r="F11" s="41">
        <v>12.1</v>
      </c>
      <c r="G11" s="41">
        <v>7.7</v>
      </c>
      <c r="H11" s="41">
        <v>18.7</v>
      </c>
      <c r="J11" s="42"/>
      <c r="K11" s="42"/>
      <c r="L11" s="42"/>
      <c r="M11" s="42"/>
      <c r="N11" s="42"/>
      <c r="O11" s="42"/>
      <c r="P11" s="42"/>
    </row>
    <row r="12" spans="1:19">
      <c r="A12" t="s">
        <v>52</v>
      </c>
      <c r="B12" s="41">
        <v>56.3</v>
      </c>
      <c r="C12" s="41">
        <v>1.1000000000000001</v>
      </c>
      <c r="D12" s="41">
        <v>1.3</v>
      </c>
      <c r="E12" s="41">
        <v>5.5</v>
      </c>
      <c r="F12" s="41">
        <v>10.4</v>
      </c>
      <c r="G12" s="41">
        <v>7.1</v>
      </c>
      <c r="H12" s="41">
        <v>18.3</v>
      </c>
      <c r="J12" s="42"/>
      <c r="K12" s="42"/>
      <c r="L12" s="42"/>
      <c r="M12" s="42"/>
      <c r="N12" s="42"/>
      <c r="O12" s="42"/>
      <c r="P12" s="42"/>
    </row>
    <row r="13" spans="1:19">
      <c r="A13" t="s">
        <v>50</v>
      </c>
      <c r="B13" s="41">
        <v>55.4</v>
      </c>
      <c r="C13" s="41">
        <v>1.2</v>
      </c>
      <c r="D13" s="41">
        <v>2.7</v>
      </c>
      <c r="E13" s="41">
        <v>2</v>
      </c>
      <c r="F13" s="41">
        <v>12.3</v>
      </c>
      <c r="G13" s="41">
        <v>6.1</v>
      </c>
      <c r="H13" s="41">
        <v>20.3</v>
      </c>
      <c r="J13" s="42"/>
      <c r="K13" s="42"/>
      <c r="L13" s="42"/>
      <c r="M13" s="42"/>
      <c r="N13" s="42"/>
      <c r="O13" s="42"/>
      <c r="P13" s="42"/>
    </row>
    <row r="14" spans="1:19">
      <c r="A14" t="s">
        <v>64</v>
      </c>
      <c r="B14" s="43">
        <v>60.9</v>
      </c>
      <c r="C14" s="43">
        <v>0.8</v>
      </c>
      <c r="D14" s="43">
        <v>0.9</v>
      </c>
      <c r="E14" s="43">
        <v>2.2999999999999998</v>
      </c>
      <c r="F14" s="43">
        <v>9.9</v>
      </c>
      <c r="G14" s="43">
        <v>9.4</v>
      </c>
      <c r="H14" s="43">
        <v>15.8</v>
      </c>
      <c r="J14" s="42"/>
      <c r="K14" s="42"/>
      <c r="L14" s="42"/>
      <c r="M14" s="42"/>
      <c r="N14" s="42"/>
      <c r="O14" s="42"/>
      <c r="P14" s="42"/>
    </row>
    <row r="15" spans="1:19">
      <c r="B15" s="41"/>
      <c r="C15" s="41"/>
      <c r="D15" s="41"/>
      <c r="E15" s="41"/>
      <c r="F15" s="41"/>
      <c r="G15" s="41"/>
      <c r="H15" s="41"/>
      <c r="J15" s="41"/>
      <c r="K15" s="41"/>
      <c r="L15" s="41"/>
      <c r="M15" s="41"/>
      <c r="N15" s="41"/>
      <c r="O15" s="41"/>
      <c r="P15" s="41"/>
      <c r="Q15" s="41"/>
      <c r="R15" s="41"/>
      <c r="S15" s="41"/>
    </row>
    <row r="16" spans="1:19">
      <c r="B16" s="137">
        <v>2023</v>
      </c>
      <c r="C16" s="137"/>
      <c r="D16" s="137"/>
      <c r="E16" s="137"/>
      <c r="F16" s="137"/>
      <c r="G16" s="137"/>
      <c r="H16" s="137"/>
      <c r="J16" s="41"/>
      <c r="K16" s="41"/>
      <c r="L16" s="41"/>
      <c r="M16" s="41"/>
      <c r="N16" s="41"/>
      <c r="O16" s="41"/>
      <c r="P16" s="41"/>
      <c r="Q16" s="41"/>
      <c r="R16" s="41"/>
      <c r="S16" s="41"/>
    </row>
    <row r="17" spans="1:19">
      <c r="B17" s="40" t="s">
        <v>218</v>
      </c>
      <c r="C17" s="40" t="s">
        <v>219</v>
      </c>
      <c r="D17" s="40" t="s">
        <v>220</v>
      </c>
      <c r="E17" s="40" t="s">
        <v>221</v>
      </c>
      <c r="F17" s="40" t="s">
        <v>222</v>
      </c>
      <c r="G17" s="40" t="s">
        <v>223</v>
      </c>
      <c r="H17" s="79">
        <v>1</v>
      </c>
      <c r="J17" s="41"/>
      <c r="K17" s="41"/>
      <c r="L17" s="41"/>
      <c r="M17" s="41"/>
      <c r="N17" s="41"/>
      <c r="O17" s="41"/>
      <c r="P17" s="41"/>
      <c r="Q17" s="41"/>
      <c r="R17" s="41"/>
      <c r="S17" s="41"/>
    </row>
    <row r="18" spans="1:19">
      <c r="A18" t="s">
        <v>185</v>
      </c>
      <c r="B18" s="41">
        <v>76.099999999999994</v>
      </c>
      <c r="C18" s="41">
        <v>0.1</v>
      </c>
      <c r="D18" s="41">
        <v>0.1</v>
      </c>
      <c r="E18" s="41">
        <v>1.2</v>
      </c>
      <c r="F18" s="41">
        <v>0.4</v>
      </c>
      <c r="G18" s="41">
        <v>7.2</v>
      </c>
      <c r="H18" s="41">
        <v>14.9</v>
      </c>
      <c r="J18" s="42"/>
      <c r="K18" s="42"/>
      <c r="L18" s="42"/>
      <c r="M18" s="42"/>
      <c r="N18" s="42"/>
      <c r="O18" s="42"/>
      <c r="P18" s="42"/>
      <c r="Q18" s="41"/>
      <c r="R18" s="41"/>
      <c r="S18" s="41"/>
    </row>
    <row r="19" spans="1:19">
      <c r="A19" t="s">
        <v>211</v>
      </c>
      <c r="B19" s="41">
        <v>71.8</v>
      </c>
      <c r="C19" s="41">
        <v>0.3</v>
      </c>
      <c r="D19" s="41">
        <v>0.1</v>
      </c>
      <c r="E19" s="41">
        <v>1.8</v>
      </c>
      <c r="F19" s="41">
        <v>0.5</v>
      </c>
      <c r="G19" s="41">
        <v>8.3000000000000007</v>
      </c>
      <c r="H19" s="41">
        <v>17.2</v>
      </c>
      <c r="J19" s="42"/>
      <c r="K19" s="42"/>
      <c r="L19" s="42"/>
      <c r="M19" s="42"/>
      <c r="N19" s="42"/>
      <c r="O19" s="42"/>
      <c r="P19" s="42"/>
      <c r="Q19" s="41"/>
      <c r="R19" s="41"/>
      <c r="S19" s="41"/>
    </row>
    <row r="20" spans="1:19">
      <c r="A20" t="s">
        <v>212</v>
      </c>
      <c r="B20" s="41">
        <v>66.3</v>
      </c>
      <c r="C20" s="41">
        <v>0.4</v>
      </c>
      <c r="D20" s="41">
        <v>0.2</v>
      </c>
      <c r="E20" s="41">
        <v>3.7</v>
      </c>
      <c r="F20" s="41">
        <v>3.3</v>
      </c>
      <c r="G20" s="41">
        <v>6.9</v>
      </c>
      <c r="H20" s="41">
        <v>19.2</v>
      </c>
      <c r="J20" s="42"/>
      <c r="K20" s="42"/>
      <c r="L20" s="42"/>
      <c r="M20" s="42"/>
      <c r="N20" s="42"/>
      <c r="O20" s="42"/>
      <c r="P20" s="42"/>
      <c r="Q20" s="41"/>
      <c r="R20" s="41"/>
      <c r="S20" s="41"/>
    </row>
    <row r="21" spans="1:19">
      <c r="A21" t="s">
        <v>213</v>
      </c>
      <c r="B21" s="41">
        <v>58.9</v>
      </c>
      <c r="C21" s="41">
        <v>0.5</v>
      </c>
      <c r="D21" s="41">
        <v>0.4</v>
      </c>
      <c r="E21" s="41">
        <v>5.8</v>
      </c>
      <c r="F21" s="41">
        <v>8.5</v>
      </c>
      <c r="G21" s="41">
        <v>3.3</v>
      </c>
      <c r="H21" s="41">
        <v>22.6</v>
      </c>
      <c r="J21" s="42"/>
      <c r="K21" s="42"/>
      <c r="L21" s="42"/>
      <c r="M21" s="42"/>
      <c r="N21" s="42"/>
      <c r="O21" s="42"/>
      <c r="P21" s="42"/>
      <c r="Q21" s="41"/>
      <c r="R21" s="41"/>
      <c r="S21" s="41"/>
    </row>
    <row r="22" spans="1:19">
      <c r="A22" t="s">
        <v>52</v>
      </c>
      <c r="B22" s="41">
        <v>48.3</v>
      </c>
      <c r="C22" s="41">
        <v>0.9</v>
      </c>
      <c r="D22" s="41">
        <v>0.8</v>
      </c>
      <c r="E22" s="41">
        <v>15.7</v>
      </c>
      <c r="F22" s="41">
        <v>3.2</v>
      </c>
      <c r="G22" s="41">
        <v>4.0999999999999996</v>
      </c>
      <c r="H22" s="41">
        <v>27</v>
      </c>
      <c r="J22" s="42"/>
      <c r="K22" s="42"/>
      <c r="L22" s="42"/>
      <c r="M22" s="42"/>
      <c r="N22" s="42"/>
      <c r="O22" s="42"/>
      <c r="P22" s="42"/>
      <c r="Q22" s="41"/>
      <c r="R22" s="41"/>
      <c r="S22" s="41"/>
    </row>
    <row r="23" spans="1:19">
      <c r="A23" t="s">
        <v>50</v>
      </c>
      <c r="B23" s="41">
        <v>36.299999999999997</v>
      </c>
      <c r="C23" s="41">
        <v>1.5</v>
      </c>
      <c r="D23" s="41">
        <v>6.2</v>
      </c>
      <c r="E23" s="41">
        <v>15.8</v>
      </c>
      <c r="F23" s="41">
        <v>3.1</v>
      </c>
      <c r="G23" s="41">
        <v>5</v>
      </c>
      <c r="H23" s="41">
        <v>32.1</v>
      </c>
      <c r="J23" s="42"/>
      <c r="K23" s="42"/>
      <c r="L23" s="42"/>
      <c r="M23" s="42"/>
      <c r="N23" s="42"/>
      <c r="O23" s="42"/>
      <c r="P23" s="42"/>
      <c r="Q23" s="41"/>
      <c r="R23" s="41"/>
      <c r="S23" s="41"/>
    </row>
    <row r="24" spans="1:19">
      <c r="A24" t="s">
        <v>64</v>
      </c>
      <c r="B24" s="41">
        <v>63.3</v>
      </c>
      <c r="C24" s="41">
        <v>0.5</v>
      </c>
      <c r="D24" s="41">
        <v>0.7</v>
      </c>
      <c r="E24" s="41">
        <v>5.6</v>
      </c>
      <c r="F24" s="41">
        <v>3.1</v>
      </c>
      <c r="G24" s="41">
        <v>6.2</v>
      </c>
      <c r="H24" s="41">
        <v>20.6</v>
      </c>
      <c r="J24" s="42"/>
      <c r="K24" s="42"/>
      <c r="L24" s="42"/>
      <c r="M24" s="42"/>
      <c r="N24" s="42"/>
      <c r="O24" s="42"/>
      <c r="P24" s="42"/>
      <c r="Q24" s="41"/>
      <c r="R24" s="41"/>
      <c r="S24" s="41"/>
    </row>
    <row r="25" spans="1:19">
      <c r="B25" s="41"/>
      <c r="C25" s="41"/>
      <c r="D25" s="41"/>
      <c r="E25" s="41"/>
      <c r="F25" s="41"/>
      <c r="G25" s="41"/>
      <c r="H25" s="41"/>
      <c r="J25" s="41"/>
      <c r="K25" s="41"/>
      <c r="L25" s="41"/>
      <c r="M25" s="41"/>
      <c r="N25" s="41"/>
      <c r="O25" s="41"/>
      <c r="P25" s="41"/>
      <c r="Q25" s="41"/>
      <c r="R25" s="41"/>
      <c r="S25" s="41"/>
    </row>
    <row r="26" spans="1:19">
      <c r="A26" s="47" t="s">
        <v>337</v>
      </c>
    </row>
    <row r="27" spans="1:19">
      <c r="A27" s="47" t="s">
        <v>338</v>
      </c>
    </row>
    <row r="28" spans="1:19">
      <c r="A28" s="47" t="s">
        <v>336</v>
      </c>
    </row>
    <row r="29" spans="1:19">
      <c r="A29" s="47" t="s">
        <v>227</v>
      </c>
    </row>
    <row r="30" spans="1:19">
      <c r="A30" s="47" t="s">
        <v>49</v>
      </c>
    </row>
  </sheetData>
  <mergeCells count="3">
    <mergeCell ref="B5:H5"/>
    <mergeCell ref="B6:H6"/>
    <mergeCell ref="B16:H16"/>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1678-3701-460E-A1FF-40DBEBBC109A}">
  <sheetPr>
    <pageSetUpPr fitToPage="1"/>
  </sheetPr>
  <dimension ref="A1:S30"/>
  <sheetViews>
    <sheetView workbookViewId="0">
      <selection activeCell="L10" sqref="L10"/>
    </sheetView>
  </sheetViews>
  <sheetFormatPr defaultRowHeight="14.4"/>
  <cols>
    <col min="1" max="1" width="13" customWidth="1"/>
    <col min="3" max="3" width="10.77734375" bestFit="1" customWidth="1"/>
    <col min="4" max="5" width="11.77734375" bestFit="1" customWidth="1"/>
    <col min="6" max="6" width="10.21875" bestFit="1" customWidth="1"/>
    <col min="7" max="7" width="12.21875" bestFit="1" customWidth="1"/>
    <col min="9" max="9" width="2.21875" customWidth="1"/>
    <col min="14" max="14" width="9.21875" bestFit="1" customWidth="1"/>
    <col min="15" max="17" width="10.21875" bestFit="1" customWidth="1"/>
    <col min="18" max="18" width="12.21875" bestFit="1" customWidth="1"/>
  </cols>
  <sheetData>
    <row r="1" spans="1:19">
      <c r="A1" s="1" t="s">
        <v>25</v>
      </c>
    </row>
    <row r="2" spans="1:19">
      <c r="A2" s="1" t="s">
        <v>228</v>
      </c>
    </row>
    <row r="3" spans="1:19">
      <c r="A3" t="s">
        <v>333</v>
      </c>
    </row>
    <row r="4" spans="1:19">
      <c r="A4" s="45"/>
    </row>
    <row r="5" spans="1:19" ht="15" customHeight="1">
      <c r="A5" s="45"/>
      <c r="B5" s="123" t="s">
        <v>217</v>
      </c>
      <c r="C5" s="123"/>
      <c r="D5" s="123"/>
      <c r="E5" s="123"/>
      <c r="F5" s="123"/>
      <c r="G5" s="123"/>
      <c r="H5" s="123"/>
    </row>
    <row r="6" spans="1:19">
      <c r="B6" s="137">
        <v>2013</v>
      </c>
      <c r="C6" s="137"/>
      <c r="D6" s="137"/>
      <c r="E6" s="137"/>
      <c r="F6" s="137"/>
      <c r="G6" s="137"/>
      <c r="H6" s="137"/>
    </row>
    <row r="7" spans="1:19">
      <c r="B7" s="40" t="s">
        <v>218</v>
      </c>
      <c r="C7" s="40" t="s">
        <v>219</v>
      </c>
      <c r="D7" s="40" t="s">
        <v>220</v>
      </c>
      <c r="E7" s="40" t="s">
        <v>221</v>
      </c>
      <c r="F7" s="40" t="s">
        <v>222</v>
      </c>
      <c r="G7" s="40" t="s">
        <v>223</v>
      </c>
      <c r="H7" s="79">
        <v>1</v>
      </c>
    </row>
    <row r="8" spans="1:19">
      <c r="A8" t="s">
        <v>185</v>
      </c>
      <c r="B8" s="41">
        <v>15.7</v>
      </c>
      <c r="C8" s="41">
        <v>1.4</v>
      </c>
      <c r="D8" s="41">
        <v>2.2999999999999998</v>
      </c>
      <c r="E8" s="41">
        <v>4.3</v>
      </c>
      <c r="F8" s="41">
        <v>16</v>
      </c>
      <c r="G8" s="41">
        <v>41.7</v>
      </c>
      <c r="H8" s="41">
        <v>18.600000000000001</v>
      </c>
      <c r="J8" s="42"/>
      <c r="K8" s="42"/>
      <c r="L8" s="42"/>
      <c r="M8" s="42"/>
      <c r="N8" s="42"/>
      <c r="O8" s="42"/>
      <c r="P8" s="42"/>
    </row>
    <row r="9" spans="1:19">
      <c r="A9" t="s">
        <v>211</v>
      </c>
      <c r="B9" s="41">
        <v>11.9</v>
      </c>
      <c r="C9" s="41">
        <v>1.6</v>
      </c>
      <c r="D9" s="41">
        <v>2.5</v>
      </c>
      <c r="E9" s="41">
        <v>4.5999999999999996</v>
      </c>
      <c r="F9" s="41">
        <v>17.600000000000001</v>
      </c>
      <c r="G9" s="41">
        <v>43.1</v>
      </c>
      <c r="H9" s="41">
        <v>18.7</v>
      </c>
      <c r="J9" s="42"/>
      <c r="K9" s="42"/>
      <c r="L9" s="42"/>
      <c r="M9" s="42"/>
      <c r="N9" s="42"/>
      <c r="O9" s="42"/>
      <c r="P9" s="42"/>
    </row>
    <row r="10" spans="1:19">
      <c r="A10" t="s">
        <v>212</v>
      </c>
      <c r="B10" s="41">
        <v>10.3</v>
      </c>
      <c r="C10" s="41">
        <v>1.9</v>
      </c>
      <c r="D10" s="41">
        <v>2.8</v>
      </c>
      <c r="E10" s="41">
        <v>5</v>
      </c>
      <c r="F10" s="41">
        <v>28.7</v>
      </c>
      <c r="G10" s="41">
        <v>27.8</v>
      </c>
      <c r="H10" s="41">
        <v>23.5</v>
      </c>
      <c r="J10" s="42"/>
      <c r="K10" s="42"/>
      <c r="L10" s="42"/>
      <c r="M10" s="42"/>
      <c r="N10" s="42"/>
      <c r="O10" s="42"/>
      <c r="P10" s="42"/>
    </row>
    <row r="11" spans="1:19">
      <c r="A11" t="s">
        <v>213</v>
      </c>
      <c r="B11" s="41">
        <v>10.5</v>
      </c>
      <c r="C11" s="41">
        <v>2.4</v>
      </c>
      <c r="D11" s="41">
        <v>3.6</v>
      </c>
      <c r="E11" s="41">
        <v>9.8000000000000007</v>
      </c>
      <c r="F11" s="41">
        <v>27.9</v>
      </c>
      <c r="G11" s="41">
        <v>22.1</v>
      </c>
      <c r="H11" s="41">
        <v>23.7</v>
      </c>
      <c r="J11" s="42"/>
      <c r="K11" s="42"/>
      <c r="L11" s="42"/>
      <c r="M11" s="42"/>
      <c r="N11" s="42"/>
      <c r="O11" s="42"/>
      <c r="P11" s="42"/>
    </row>
    <row r="12" spans="1:19">
      <c r="A12" t="s">
        <v>52</v>
      </c>
      <c r="B12" s="41">
        <v>12.4</v>
      </c>
      <c r="C12" s="41">
        <v>3.5</v>
      </c>
      <c r="D12" s="41">
        <v>6.1</v>
      </c>
      <c r="E12" s="41">
        <v>17</v>
      </c>
      <c r="F12" s="41">
        <v>25</v>
      </c>
      <c r="G12" s="41">
        <v>17.5</v>
      </c>
      <c r="H12" s="41">
        <v>18.5</v>
      </c>
      <c r="J12" s="42"/>
      <c r="K12" s="42"/>
      <c r="L12" s="42"/>
      <c r="M12" s="42"/>
      <c r="N12" s="42"/>
      <c r="O12" s="42"/>
      <c r="P12" s="42"/>
    </row>
    <row r="13" spans="1:19">
      <c r="A13" t="s">
        <v>50</v>
      </c>
      <c r="B13" s="41">
        <v>14.2</v>
      </c>
      <c r="C13" s="41">
        <v>3.6</v>
      </c>
      <c r="D13" s="41">
        <v>9.1999999999999993</v>
      </c>
      <c r="E13" s="41">
        <v>12.3</v>
      </c>
      <c r="F13" s="41">
        <v>24.9</v>
      </c>
      <c r="G13" s="41">
        <v>16.5</v>
      </c>
      <c r="H13" s="41">
        <v>19.3</v>
      </c>
      <c r="J13" s="42"/>
      <c r="K13" s="42"/>
      <c r="L13" s="42"/>
      <c r="M13" s="42"/>
      <c r="N13" s="42"/>
      <c r="O13" s="42"/>
      <c r="P13" s="42"/>
    </row>
    <row r="14" spans="1:19">
      <c r="A14" t="s">
        <v>64</v>
      </c>
      <c r="B14" s="41">
        <v>11.8</v>
      </c>
      <c r="C14" s="41">
        <v>2.7</v>
      </c>
      <c r="D14" s="41">
        <v>5</v>
      </c>
      <c r="E14" s="41">
        <v>10.7</v>
      </c>
      <c r="F14" s="41">
        <v>25.7</v>
      </c>
      <c r="G14" s="41">
        <v>23</v>
      </c>
      <c r="H14" s="41">
        <v>21.1</v>
      </c>
      <c r="J14" s="42"/>
      <c r="K14" s="42"/>
      <c r="L14" s="42"/>
      <c r="M14" s="42"/>
      <c r="N14" s="42"/>
      <c r="O14" s="42"/>
      <c r="P14" s="42"/>
    </row>
    <row r="15" spans="1:19">
      <c r="B15" s="41"/>
      <c r="C15" s="41"/>
      <c r="D15" s="41"/>
      <c r="E15" s="41"/>
      <c r="F15" s="41"/>
      <c r="G15" s="41"/>
      <c r="H15" s="41"/>
      <c r="J15" s="41"/>
      <c r="K15" s="41"/>
      <c r="L15" s="41"/>
      <c r="M15" s="41"/>
      <c r="N15" s="41"/>
      <c r="O15" s="41"/>
      <c r="P15" s="41"/>
      <c r="Q15" s="41"/>
      <c r="R15" s="41"/>
      <c r="S15" s="41"/>
    </row>
    <row r="16" spans="1:19">
      <c r="B16" s="137">
        <v>2023</v>
      </c>
      <c r="C16" s="137"/>
      <c r="D16" s="137"/>
      <c r="E16" s="137"/>
      <c r="F16" s="137"/>
      <c r="G16" s="137"/>
      <c r="H16" s="137"/>
      <c r="J16" s="41"/>
      <c r="K16" s="41"/>
      <c r="L16" s="41"/>
      <c r="M16" s="41"/>
      <c r="N16" s="41"/>
      <c r="O16" s="41"/>
      <c r="P16" s="41"/>
      <c r="Q16" s="41"/>
      <c r="R16" s="41"/>
      <c r="S16" s="41"/>
    </row>
    <row r="17" spans="1:19">
      <c r="B17" s="40" t="s">
        <v>218</v>
      </c>
      <c r="C17" s="40" t="s">
        <v>219</v>
      </c>
      <c r="D17" s="40" t="s">
        <v>220</v>
      </c>
      <c r="E17" s="40" t="s">
        <v>221</v>
      </c>
      <c r="F17" s="40" t="s">
        <v>222</v>
      </c>
      <c r="G17" s="40" t="s">
        <v>223</v>
      </c>
      <c r="H17" s="79">
        <v>1</v>
      </c>
      <c r="J17" s="41"/>
      <c r="K17" s="41"/>
      <c r="L17" s="41"/>
      <c r="M17" s="41"/>
      <c r="N17" s="41"/>
      <c r="O17" s="41"/>
      <c r="P17" s="41"/>
      <c r="Q17" s="41"/>
      <c r="R17" s="41"/>
      <c r="S17" s="41"/>
    </row>
    <row r="18" spans="1:19">
      <c r="A18" t="s">
        <v>185</v>
      </c>
      <c r="B18" s="41">
        <v>8.8000000000000007</v>
      </c>
      <c r="C18" s="41">
        <v>0.7</v>
      </c>
      <c r="D18" s="41">
        <v>0.5</v>
      </c>
      <c r="E18" s="41">
        <v>4.5</v>
      </c>
      <c r="F18" s="41">
        <v>3.8</v>
      </c>
      <c r="G18" s="41">
        <v>34.200000000000003</v>
      </c>
      <c r="H18" s="41">
        <v>47.5</v>
      </c>
      <c r="J18" s="42"/>
      <c r="K18" s="42"/>
      <c r="L18" s="42"/>
      <c r="M18" s="42"/>
      <c r="N18" s="42"/>
      <c r="O18" s="42"/>
      <c r="P18" s="42"/>
      <c r="Q18" s="41"/>
      <c r="R18" s="41"/>
      <c r="S18" s="41"/>
    </row>
    <row r="19" spans="1:19">
      <c r="A19" t="s">
        <v>211</v>
      </c>
      <c r="B19" s="41">
        <v>6.7</v>
      </c>
      <c r="C19" s="41">
        <v>0.6</v>
      </c>
      <c r="D19" s="41">
        <v>0.5</v>
      </c>
      <c r="E19" s="41">
        <v>4.3</v>
      </c>
      <c r="F19" s="41">
        <v>3.9</v>
      </c>
      <c r="G19" s="41">
        <v>42.1</v>
      </c>
      <c r="H19" s="41">
        <v>41.9</v>
      </c>
      <c r="J19" s="42"/>
      <c r="K19" s="42"/>
      <c r="L19" s="42"/>
      <c r="M19" s="42"/>
      <c r="N19" s="42"/>
      <c r="O19" s="42"/>
      <c r="P19" s="42"/>
      <c r="Q19" s="41"/>
      <c r="R19" s="41"/>
      <c r="S19" s="41"/>
    </row>
    <row r="20" spans="1:19">
      <c r="A20" t="s">
        <v>212</v>
      </c>
      <c r="B20" s="41">
        <v>6.1</v>
      </c>
      <c r="C20" s="41">
        <v>0.9</v>
      </c>
      <c r="D20" s="41">
        <v>0.7</v>
      </c>
      <c r="E20" s="41">
        <v>7</v>
      </c>
      <c r="F20" s="41">
        <v>13</v>
      </c>
      <c r="G20" s="41">
        <v>36</v>
      </c>
      <c r="H20" s="41">
        <v>36.299999999999997</v>
      </c>
      <c r="J20" s="42"/>
      <c r="K20" s="42"/>
      <c r="L20" s="42"/>
      <c r="M20" s="42"/>
      <c r="N20" s="42"/>
      <c r="O20" s="42"/>
      <c r="P20" s="42"/>
      <c r="Q20" s="41"/>
      <c r="R20" s="41"/>
      <c r="S20" s="41"/>
    </row>
    <row r="21" spans="1:19">
      <c r="A21" t="s">
        <v>213</v>
      </c>
      <c r="B21" s="41">
        <v>5.8</v>
      </c>
      <c r="C21" s="41">
        <v>1.5</v>
      </c>
      <c r="D21" s="41">
        <v>1.4</v>
      </c>
      <c r="E21" s="41">
        <v>10</v>
      </c>
      <c r="F21" s="41">
        <v>22.4</v>
      </c>
      <c r="G21" s="41">
        <v>23.7</v>
      </c>
      <c r="H21" s="41">
        <v>35.200000000000003</v>
      </c>
      <c r="J21" s="42"/>
      <c r="K21" s="42"/>
      <c r="L21" s="42"/>
      <c r="M21" s="42"/>
      <c r="N21" s="42"/>
      <c r="O21" s="42"/>
      <c r="P21" s="42"/>
      <c r="Q21" s="41"/>
      <c r="R21" s="41"/>
      <c r="S21" s="41"/>
    </row>
    <row r="22" spans="1:19">
      <c r="A22" t="s">
        <v>52</v>
      </c>
      <c r="B22" s="41">
        <v>6.8</v>
      </c>
      <c r="C22" s="41">
        <v>2.9</v>
      </c>
      <c r="D22" s="41">
        <v>3</v>
      </c>
      <c r="E22" s="41">
        <v>23.1</v>
      </c>
      <c r="F22" s="41">
        <v>14.8</v>
      </c>
      <c r="G22" s="41">
        <v>20.399999999999999</v>
      </c>
      <c r="H22" s="41">
        <v>29</v>
      </c>
      <c r="J22" s="42"/>
      <c r="K22" s="42"/>
      <c r="L22" s="42"/>
      <c r="M22" s="42"/>
      <c r="N22" s="42"/>
      <c r="O22" s="42"/>
      <c r="P22" s="42"/>
      <c r="Q22" s="41"/>
      <c r="R22" s="41"/>
      <c r="S22" s="41"/>
    </row>
    <row r="23" spans="1:19">
      <c r="A23" t="s">
        <v>50</v>
      </c>
      <c r="B23" s="41">
        <v>8.6999999999999993</v>
      </c>
      <c r="C23" s="41">
        <v>3.9</v>
      </c>
      <c r="D23" s="41">
        <v>9.1</v>
      </c>
      <c r="E23" s="41">
        <v>21.7</v>
      </c>
      <c r="F23" s="41">
        <v>15.3</v>
      </c>
      <c r="G23" s="41">
        <v>18.399999999999999</v>
      </c>
      <c r="H23" s="41">
        <v>22.9</v>
      </c>
      <c r="J23" s="42"/>
      <c r="K23" s="42"/>
      <c r="L23" s="42"/>
      <c r="M23" s="42"/>
      <c r="N23" s="42"/>
      <c r="O23" s="42"/>
      <c r="P23" s="42"/>
      <c r="Q23" s="41"/>
      <c r="R23" s="41"/>
      <c r="S23" s="41"/>
    </row>
    <row r="24" spans="1:19">
      <c r="A24" t="s">
        <v>64</v>
      </c>
      <c r="B24" s="41">
        <v>7.1</v>
      </c>
      <c r="C24" s="41">
        <v>2.4</v>
      </c>
      <c r="D24" s="41">
        <v>3.8</v>
      </c>
      <c r="E24" s="41">
        <v>16</v>
      </c>
      <c r="F24" s="41">
        <v>15.1</v>
      </c>
      <c r="G24" s="41">
        <v>24.7</v>
      </c>
      <c r="H24" s="41">
        <v>30.9</v>
      </c>
      <c r="J24" s="42"/>
      <c r="K24" s="42"/>
      <c r="L24" s="42"/>
      <c r="M24" s="42"/>
      <c r="N24" s="42"/>
      <c r="O24" s="42"/>
      <c r="P24" s="42"/>
      <c r="Q24" s="41"/>
      <c r="R24" s="41"/>
      <c r="S24" s="41"/>
    </row>
    <row r="25" spans="1:19">
      <c r="B25" s="41"/>
      <c r="C25" s="41"/>
      <c r="D25" s="41"/>
      <c r="E25" s="41"/>
      <c r="F25" s="41"/>
      <c r="G25" s="41"/>
      <c r="H25" s="41"/>
      <c r="J25" s="41"/>
      <c r="K25" s="41"/>
      <c r="L25" s="41"/>
      <c r="M25" s="41"/>
      <c r="N25" s="41"/>
      <c r="O25" s="41"/>
      <c r="P25" s="41"/>
      <c r="Q25" s="41"/>
      <c r="R25" s="41"/>
      <c r="S25" s="41"/>
    </row>
    <row r="26" spans="1:19" s="108" customFormat="1">
      <c r="A26" s="47" t="s">
        <v>339</v>
      </c>
    </row>
    <row r="27" spans="1:19" s="108" customFormat="1">
      <c r="A27" s="47" t="s">
        <v>340</v>
      </c>
    </row>
    <row r="28" spans="1:19" s="108" customFormat="1">
      <c r="A28" s="47" t="s">
        <v>336</v>
      </c>
    </row>
    <row r="29" spans="1:19" s="108" customFormat="1">
      <c r="A29" s="47" t="s">
        <v>227</v>
      </c>
    </row>
    <row r="30" spans="1:19" s="108" customFormat="1">
      <c r="A30" s="47" t="s">
        <v>49</v>
      </c>
    </row>
  </sheetData>
  <mergeCells count="3">
    <mergeCell ref="B5:H5"/>
    <mergeCell ref="B6:H6"/>
    <mergeCell ref="B16:H16"/>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B9FC-362E-4325-B17D-27A1C0AD38F9}">
  <sheetPr>
    <pageSetUpPr fitToPage="1"/>
  </sheetPr>
  <dimension ref="A1:P45"/>
  <sheetViews>
    <sheetView zoomScaleNormal="100" zoomScaleSheetLayoutView="100" workbookViewId="0">
      <selection activeCell="U17" sqref="U17"/>
    </sheetView>
  </sheetViews>
  <sheetFormatPr defaultColWidth="8" defaultRowHeight="14.4"/>
  <cols>
    <col min="1" max="1" width="7.77734375" style="11" customWidth="1"/>
    <col min="2" max="6" width="15.77734375" style="37" customWidth="1"/>
    <col min="7" max="10" width="8" style="11" customWidth="1"/>
    <col min="11" max="11" width="10.77734375" style="11" customWidth="1"/>
    <col min="12" max="255" width="8" style="11"/>
    <col min="256" max="256" width="8.77734375" style="11" customWidth="1"/>
    <col min="257" max="261" width="15.77734375" style="11" customWidth="1"/>
    <col min="262" max="262" width="8.44140625" style="11" bestFit="1" customWidth="1"/>
    <col min="263" max="266" width="8" style="11" customWidth="1"/>
    <col min="267" max="267" width="10.77734375" style="11" customWidth="1"/>
    <col min="268" max="511" width="8" style="11"/>
    <col min="512" max="512" width="8.77734375" style="11" customWidth="1"/>
    <col min="513" max="517" width="15.77734375" style="11" customWidth="1"/>
    <col min="518" max="518" width="8.44140625" style="11" bestFit="1" customWidth="1"/>
    <col min="519" max="522" width="8" style="11" customWidth="1"/>
    <col min="523" max="523" width="10.77734375" style="11" customWidth="1"/>
    <col min="524" max="767" width="8" style="11"/>
    <col min="768" max="768" width="8.77734375" style="11" customWidth="1"/>
    <col min="769" max="773" width="15.77734375" style="11" customWidth="1"/>
    <col min="774" max="774" width="8.44140625" style="11" bestFit="1" customWidth="1"/>
    <col min="775" max="778" width="8" style="11" customWidth="1"/>
    <col min="779" max="779" width="10.77734375" style="11" customWidth="1"/>
    <col min="780" max="1023" width="8" style="11"/>
    <col min="1024" max="1024" width="8.77734375" style="11" customWidth="1"/>
    <col min="1025" max="1029" width="15.77734375" style="11" customWidth="1"/>
    <col min="1030" max="1030" width="8.44140625" style="11" bestFit="1" customWidth="1"/>
    <col min="1031" max="1034" width="8" style="11" customWidth="1"/>
    <col min="1035" max="1035" width="10.77734375" style="11" customWidth="1"/>
    <col min="1036" max="1279" width="8" style="11"/>
    <col min="1280" max="1280" width="8.77734375" style="11" customWidth="1"/>
    <col min="1281" max="1285" width="15.77734375" style="11" customWidth="1"/>
    <col min="1286" max="1286" width="8.44140625" style="11" bestFit="1" customWidth="1"/>
    <col min="1287" max="1290" width="8" style="11" customWidth="1"/>
    <col min="1291" max="1291" width="10.77734375" style="11" customWidth="1"/>
    <col min="1292" max="1535" width="8" style="11"/>
    <col min="1536" max="1536" width="8.77734375" style="11" customWidth="1"/>
    <col min="1537" max="1541" width="15.77734375" style="11" customWidth="1"/>
    <col min="1542" max="1542" width="8.44140625" style="11" bestFit="1" customWidth="1"/>
    <col min="1543" max="1546" width="8" style="11" customWidth="1"/>
    <col min="1547" max="1547" width="10.77734375" style="11" customWidth="1"/>
    <col min="1548" max="1791" width="8" style="11"/>
    <col min="1792" max="1792" width="8.77734375" style="11" customWidth="1"/>
    <col min="1793" max="1797" width="15.77734375" style="11" customWidth="1"/>
    <col min="1798" max="1798" width="8.44140625" style="11" bestFit="1" customWidth="1"/>
    <col min="1799" max="1802" width="8" style="11" customWidth="1"/>
    <col min="1803" max="1803" width="10.77734375" style="11" customWidth="1"/>
    <col min="1804" max="2047" width="8" style="11"/>
    <col min="2048" max="2048" width="8.77734375" style="11" customWidth="1"/>
    <col min="2049" max="2053" width="15.77734375" style="11" customWidth="1"/>
    <col min="2054" max="2054" width="8.44140625" style="11" bestFit="1" customWidth="1"/>
    <col min="2055" max="2058" width="8" style="11" customWidth="1"/>
    <col min="2059" max="2059" width="10.77734375" style="11" customWidth="1"/>
    <col min="2060" max="2303" width="8" style="11"/>
    <col min="2304" max="2304" width="8.77734375" style="11" customWidth="1"/>
    <col min="2305" max="2309" width="15.77734375" style="11" customWidth="1"/>
    <col min="2310" max="2310" width="8.44140625" style="11" bestFit="1" customWidth="1"/>
    <col min="2311" max="2314" width="8" style="11" customWidth="1"/>
    <col min="2315" max="2315" width="10.77734375" style="11" customWidth="1"/>
    <col min="2316" max="2559" width="8" style="11"/>
    <col min="2560" max="2560" width="8.77734375" style="11" customWidth="1"/>
    <col min="2561" max="2565" width="15.77734375" style="11" customWidth="1"/>
    <col min="2566" max="2566" width="8.44140625" style="11" bestFit="1" customWidth="1"/>
    <col min="2567" max="2570" width="8" style="11" customWidth="1"/>
    <col min="2571" max="2571" width="10.77734375" style="11" customWidth="1"/>
    <col min="2572" max="2815" width="8" style="11"/>
    <col min="2816" max="2816" width="8.77734375" style="11" customWidth="1"/>
    <col min="2817" max="2821" width="15.77734375" style="11" customWidth="1"/>
    <col min="2822" max="2822" width="8.44140625" style="11" bestFit="1" customWidth="1"/>
    <col min="2823" max="2826" width="8" style="11" customWidth="1"/>
    <col min="2827" max="2827" width="10.77734375" style="11" customWidth="1"/>
    <col min="2828" max="3071" width="8" style="11"/>
    <col min="3072" max="3072" width="8.77734375" style="11" customWidth="1"/>
    <col min="3073" max="3077" width="15.77734375" style="11" customWidth="1"/>
    <col min="3078" max="3078" width="8.44140625" style="11" bestFit="1" customWidth="1"/>
    <col min="3079" max="3082" width="8" style="11" customWidth="1"/>
    <col min="3083" max="3083" width="10.77734375" style="11" customWidth="1"/>
    <col min="3084" max="3327" width="8" style="11"/>
    <col min="3328" max="3328" width="8.77734375" style="11" customWidth="1"/>
    <col min="3329" max="3333" width="15.77734375" style="11" customWidth="1"/>
    <col min="3334" max="3334" width="8.44140625" style="11" bestFit="1" customWidth="1"/>
    <col min="3335" max="3338" width="8" style="11" customWidth="1"/>
    <col min="3339" max="3339" width="10.77734375" style="11" customWidth="1"/>
    <col min="3340" max="3583" width="8" style="11"/>
    <col min="3584" max="3584" width="8.77734375" style="11" customWidth="1"/>
    <col min="3585" max="3589" width="15.77734375" style="11" customWidth="1"/>
    <col min="3590" max="3590" width="8.44140625" style="11" bestFit="1" customWidth="1"/>
    <col min="3591" max="3594" width="8" style="11" customWidth="1"/>
    <col min="3595" max="3595" width="10.77734375" style="11" customWidth="1"/>
    <col min="3596" max="3839" width="8" style="11"/>
    <col min="3840" max="3840" width="8.77734375" style="11" customWidth="1"/>
    <col min="3841" max="3845" width="15.77734375" style="11" customWidth="1"/>
    <col min="3846" max="3846" width="8.44140625" style="11" bestFit="1" customWidth="1"/>
    <col min="3847" max="3850" width="8" style="11" customWidth="1"/>
    <col min="3851" max="3851" width="10.77734375" style="11" customWidth="1"/>
    <col min="3852" max="4095" width="8" style="11"/>
    <col min="4096" max="4096" width="8.77734375" style="11" customWidth="1"/>
    <col min="4097" max="4101" width="15.77734375" style="11" customWidth="1"/>
    <col min="4102" max="4102" width="8.44140625" style="11" bestFit="1" customWidth="1"/>
    <col min="4103" max="4106" width="8" style="11" customWidth="1"/>
    <col min="4107" max="4107" width="10.77734375" style="11" customWidth="1"/>
    <col min="4108" max="4351" width="8" style="11"/>
    <col min="4352" max="4352" width="8.77734375" style="11" customWidth="1"/>
    <col min="4353" max="4357" width="15.77734375" style="11" customWidth="1"/>
    <col min="4358" max="4358" width="8.44140625" style="11" bestFit="1" customWidth="1"/>
    <col min="4359" max="4362" width="8" style="11" customWidth="1"/>
    <col min="4363" max="4363" width="10.77734375" style="11" customWidth="1"/>
    <col min="4364" max="4607" width="8" style="11"/>
    <col min="4608" max="4608" width="8.77734375" style="11" customWidth="1"/>
    <col min="4609" max="4613" width="15.77734375" style="11" customWidth="1"/>
    <col min="4614" max="4614" width="8.44140625" style="11" bestFit="1" customWidth="1"/>
    <col min="4615" max="4618" width="8" style="11" customWidth="1"/>
    <col min="4619" max="4619" width="10.77734375" style="11" customWidth="1"/>
    <col min="4620" max="4863" width="8" style="11"/>
    <col min="4864" max="4864" width="8.77734375" style="11" customWidth="1"/>
    <col min="4865" max="4869" width="15.77734375" style="11" customWidth="1"/>
    <col min="4870" max="4870" width="8.44140625" style="11" bestFit="1" customWidth="1"/>
    <col min="4871" max="4874" width="8" style="11" customWidth="1"/>
    <col min="4875" max="4875" width="10.77734375" style="11" customWidth="1"/>
    <col min="4876" max="5119" width="8" style="11"/>
    <col min="5120" max="5120" width="8.77734375" style="11" customWidth="1"/>
    <col min="5121" max="5125" width="15.77734375" style="11" customWidth="1"/>
    <col min="5126" max="5126" width="8.44140625" style="11" bestFit="1" customWidth="1"/>
    <col min="5127" max="5130" width="8" style="11" customWidth="1"/>
    <col min="5131" max="5131" width="10.77734375" style="11" customWidth="1"/>
    <col min="5132" max="5375" width="8" style="11"/>
    <col min="5376" max="5376" width="8.77734375" style="11" customWidth="1"/>
    <col min="5377" max="5381" width="15.77734375" style="11" customWidth="1"/>
    <col min="5382" max="5382" width="8.44140625" style="11" bestFit="1" customWidth="1"/>
    <col min="5383" max="5386" width="8" style="11" customWidth="1"/>
    <col min="5387" max="5387" width="10.77734375" style="11" customWidth="1"/>
    <col min="5388" max="5631" width="8" style="11"/>
    <col min="5632" max="5632" width="8.77734375" style="11" customWidth="1"/>
    <col min="5633" max="5637" width="15.77734375" style="11" customWidth="1"/>
    <col min="5638" max="5638" width="8.44140625" style="11" bestFit="1" customWidth="1"/>
    <col min="5639" max="5642" width="8" style="11" customWidth="1"/>
    <col min="5643" max="5643" width="10.77734375" style="11" customWidth="1"/>
    <col min="5644" max="5887" width="8" style="11"/>
    <col min="5888" max="5888" width="8.77734375" style="11" customWidth="1"/>
    <col min="5889" max="5893" width="15.77734375" style="11" customWidth="1"/>
    <col min="5894" max="5894" width="8.44140625" style="11" bestFit="1" customWidth="1"/>
    <col min="5895" max="5898" width="8" style="11" customWidth="1"/>
    <col min="5899" max="5899" width="10.77734375" style="11" customWidth="1"/>
    <col min="5900" max="6143" width="8" style="11"/>
    <col min="6144" max="6144" width="8.77734375" style="11" customWidth="1"/>
    <col min="6145" max="6149" width="15.77734375" style="11" customWidth="1"/>
    <col min="6150" max="6150" width="8.44140625" style="11" bestFit="1" customWidth="1"/>
    <col min="6151" max="6154" width="8" style="11" customWidth="1"/>
    <col min="6155" max="6155" width="10.77734375" style="11" customWidth="1"/>
    <col min="6156" max="6399" width="8" style="11"/>
    <col min="6400" max="6400" width="8.77734375" style="11" customWidth="1"/>
    <col min="6401" max="6405" width="15.77734375" style="11" customWidth="1"/>
    <col min="6406" max="6406" width="8.44140625" style="11" bestFit="1" customWidth="1"/>
    <col min="6407" max="6410" width="8" style="11" customWidth="1"/>
    <col min="6411" max="6411" width="10.77734375" style="11" customWidth="1"/>
    <col min="6412" max="6655" width="8" style="11"/>
    <col min="6656" max="6656" width="8.77734375" style="11" customWidth="1"/>
    <col min="6657" max="6661" width="15.77734375" style="11" customWidth="1"/>
    <col min="6662" max="6662" width="8.44140625" style="11" bestFit="1" customWidth="1"/>
    <col min="6663" max="6666" width="8" style="11" customWidth="1"/>
    <col min="6667" max="6667" width="10.77734375" style="11" customWidth="1"/>
    <col min="6668" max="6911" width="8" style="11"/>
    <col min="6912" max="6912" width="8.77734375" style="11" customWidth="1"/>
    <col min="6913" max="6917" width="15.77734375" style="11" customWidth="1"/>
    <col min="6918" max="6918" width="8.44140625" style="11" bestFit="1" customWidth="1"/>
    <col min="6919" max="6922" width="8" style="11" customWidth="1"/>
    <col min="6923" max="6923" width="10.77734375" style="11" customWidth="1"/>
    <col min="6924" max="7167" width="8" style="11"/>
    <col min="7168" max="7168" width="8.77734375" style="11" customWidth="1"/>
    <col min="7169" max="7173" width="15.77734375" style="11" customWidth="1"/>
    <col min="7174" max="7174" width="8.44140625" style="11" bestFit="1" customWidth="1"/>
    <col min="7175" max="7178" width="8" style="11" customWidth="1"/>
    <col min="7179" max="7179" width="10.77734375" style="11" customWidth="1"/>
    <col min="7180" max="7423" width="8" style="11"/>
    <col min="7424" max="7424" width="8.77734375" style="11" customWidth="1"/>
    <col min="7425" max="7429" width="15.77734375" style="11" customWidth="1"/>
    <col min="7430" max="7430" width="8.44140625" style="11" bestFit="1" customWidth="1"/>
    <col min="7431" max="7434" width="8" style="11" customWidth="1"/>
    <col min="7435" max="7435" width="10.77734375" style="11" customWidth="1"/>
    <col min="7436" max="7679" width="8" style="11"/>
    <col min="7680" max="7680" width="8.77734375" style="11" customWidth="1"/>
    <col min="7681" max="7685" width="15.77734375" style="11" customWidth="1"/>
    <col min="7686" max="7686" width="8.44140625" style="11" bestFit="1" customWidth="1"/>
    <col min="7687" max="7690" width="8" style="11" customWidth="1"/>
    <col min="7691" max="7691" width="10.77734375" style="11" customWidth="1"/>
    <col min="7692" max="7935" width="8" style="11"/>
    <col min="7936" max="7936" width="8.77734375" style="11" customWidth="1"/>
    <col min="7937" max="7941" width="15.77734375" style="11" customWidth="1"/>
    <col min="7942" max="7942" width="8.44140625" style="11" bestFit="1" customWidth="1"/>
    <col min="7943" max="7946" width="8" style="11" customWidth="1"/>
    <col min="7947" max="7947" width="10.77734375" style="11" customWidth="1"/>
    <col min="7948" max="8191" width="8" style="11"/>
    <col min="8192" max="8192" width="8.77734375" style="11" customWidth="1"/>
    <col min="8193" max="8197" width="15.77734375" style="11" customWidth="1"/>
    <col min="8198" max="8198" width="8.44140625" style="11" bestFit="1" customWidth="1"/>
    <col min="8199" max="8202" width="8" style="11" customWidth="1"/>
    <col min="8203" max="8203" width="10.77734375" style="11" customWidth="1"/>
    <col min="8204" max="8447" width="8" style="11"/>
    <col min="8448" max="8448" width="8.77734375" style="11" customWidth="1"/>
    <col min="8449" max="8453" width="15.77734375" style="11" customWidth="1"/>
    <col min="8454" max="8454" width="8.44140625" style="11" bestFit="1" customWidth="1"/>
    <col min="8455" max="8458" width="8" style="11" customWidth="1"/>
    <col min="8459" max="8459" width="10.77734375" style="11" customWidth="1"/>
    <col min="8460" max="8703" width="8" style="11"/>
    <col min="8704" max="8704" width="8.77734375" style="11" customWidth="1"/>
    <col min="8705" max="8709" width="15.77734375" style="11" customWidth="1"/>
    <col min="8710" max="8710" width="8.44140625" style="11" bestFit="1" customWidth="1"/>
    <col min="8711" max="8714" width="8" style="11" customWidth="1"/>
    <col min="8715" max="8715" width="10.77734375" style="11" customWidth="1"/>
    <col min="8716" max="8959" width="8" style="11"/>
    <col min="8960" max="8960" width="8.77734375" style="11" customWidth="1"/>
    <col min="8961" max="8965" width="15.77734375" style="11" customWidth="1"/>
    <col min="8966" max="8966" width="8.44140625" style="11" bestFit="1" customWidth="1"/>
    <col min="8967" max="8970" width="8" style="11" customWidth="1"/>
    <col min="8971" max="8971" width="10.77734375" style="11" customWidth="1"/>
    <col min="8972" max="9215" width="8" style="11"/>
    <col min="9216" max="9216" width="8.77734375" style="11" customWidth="1"/>
    <col min="9217" max="9221" width="15.77734375" style="11" customWidth="1"/>
    <col min="9222" max="9222" width="8.44140625" style="11" bestFit="1" customWidth="1"/>
    <col min="9223" max="9226" width="8" style="11" customWidth="1"/>
    <col min="9227" max="9227" width="10.77734375" style="11" customWidth="1"/>
    <col min="9228" max="9471" width="8" style="11"/>
    <col min="9472" max="9472" width="8.77734375" style="11" customWidth="1"/>
    <col min="9473" max="9477" width="15.77734375" style="11" customWidth="1"/>
    <col min="9478" max="9478" width="8.44140625" style="11" bestFit="1" customWidth="1"/>
    <col min="9479" max="9482" width="8" style="11" customWidth="1"/>
    <col min="9483" max="9483" width="10.77734375" style="11" customWidth="1"/>
    <col min="9484" max="9727" width="8" style="11"/>
    <col min="9728" max="9728" width="8.77734375" style="11" customWidth="1"/>
    <col min="9729" max="9733" width="15.77734375" style="11" customWidth="1"/>
    <col min="9734" max="9734" width="8.44140625" style="11" bestFit="1" customWidth="1"/>
    <col min="9735" max="9738" width="8" style="11" customWidth="1"/>
    <col min="9739" max="9739" width="10.77734375" style="11" customWidth="1"/>
    <col min="9740" max="9983" width="8" style="11"/>
    <col min="9984" max="9984" width="8.77734375" style="11" customWidth="1"/>
    <col min="9985" max="9989" width="15.77734375" style="11" customWidth="1"/>
    <col min="9990" max="9990" width="8.44140625" style="11" bestFit="1" customWidth="1"/>
    <col min="9991" max="9994" width="8" style="11" customWidth="1"/>
    <col min="9995" max="9995" width="10.77734375" style="11" customWidth="1"/>
    <col min="9996" max="10239" width="8" style="11"/>
    <col min="10240" max="10240" width="8.77734375" style="11" customWidth="1"/>
    <col min="10241" max="10245" width="15.77734375" style="11" customWidth="1"/>
    <col min="10246" max="10246" width="8.44140625" style="11" bestFit="1" customWidth="1"/>
    <col min="10247" max="10250" width="8" style="11" customWidth="1"/>
    <col min="10251" max="10251" width="10.77734375" style="11" customWidth="1"/>
    <col min="10252" max="10495" width="8" style="11"/>
    <col min="10496" max="10496" width="8.77734375" style="11" customWidth="1"/>
    <col min="10497" max="10501" width="15.77734375" style="11" customWidth="1"/>
    <col min="10502" max="10502" width="8.44140625" style="11" bestFit="1" customWidth="1"/>
    <col min="10503" max="10506" width="8" style="11" customWidth="1"/>
    <col min="10507" max="10507" width="10.77734375" style="11" customWidth="1"/>
    <col min="10508" max="10751" width="8" style="11"/>
    <col min="10752" max="10752" width="8.77734375" style="11" customWidth="1"/>
    <col min="10753" max="10757" width="15.77734375" style="11" customWidth="1"/>
    <col min="10758" max="10758" width="8.44140625" style="11" bestFit="1" customWidth="1"/>
    <col min="10759" max="10762" width="8" style="11" customWidth="1"/>
    <col min="10763" max="10763" width="10.77734375" style="11" customWidth="1"/>
    <col min="10764" max="11007" width="8" style="11"/>
    <col min="11008" max="11008" width="8.77734375" style="11" customWidth="1"/>
    <col min="11009" max="11013" width="15.77734375" style="11" customWidth="1"/>
    <col min="11014" max="11014" width="8.44140625" style="11" bestFit="1" customWidth="1"/>
    <col min="11015" max="11018" width="8" style="11" customWidth="1"/>
    <col min="11019" max="11019" width="10.77734375" style="11" customWidth="1"/>
    <col min="11020" max="11263" width="8" style="11"/>
    <col min="11264" max="11264" width="8.77734375" style="11" customWidth="1"/>
    <col min="11265" max="11269" width="15.77734375" style="11" customWidth="1"/>
    <col min="11270" max="11270" width="8.44140625" style="11" bestFit="1" customWidth="1"/>
    <col min="11271" max="11274" width="8" style="11" customWidth="1"/>
    <col min="11275" max="11275" width="10.77734375" style="11" customWidth="1"/>
    <col min="11276" max="11519" width="8" style="11"/>
    <col min="11520" max="11520" width="8.77734375" style="11" customWidth="1"/>
    <col min="11521" max="11525" width="15.77734375" style="11" customWidth="1"/>
    <col min="11526" max="11526" width="8.44140625" style="11" bestFit="1" customWidth="1"/>
    <col min="11527" max="11530" width="8" style="11" customWidth="1"/>
    <col min="11531" max="11531" width="10.77734375" style="11" customWidth="1"/>
    <col min="11532" max="11775" width="8" style="11"/>
    <col min="11776" max="11776" width="8.77734375" style="11" customWidth="1"/>
    <col min="11777" max="11781" width="15.77734375" style="11" customWidth="1"/>
    <col min="11782" max="11782" width="8.44140625" style="11" bestFit="1" customWidth="1"/>
    <col min="11783" max="11786" width="8" style="11" customWidth="1"/>
    <col min="11787" max="11787" width="10.77734375" style="11" customWidth="1"/>
    <col min="11788" max="12031" width="8" style="11"/>
    <col min="12032" max="12032" width="8.77734375" style="11" customWidth="1"/>
    <col min="12033" max="12037" width="15.77734375" style="11" customWidth="1"/>
    <col min="12038" max="12038" width="8.44140625" style="11" bestFit="1" customWidth="1"/>
    <col min="12039" max="12042" width="8" style="11" customWidth="1"/>
    <col min="12043" max="12043" width="10.77734375" style="11" customWidth="1"/>
    <col min="12044" max="12287" width="8" style="11"/>
    <col min="12288" max="12288" width="8.77734375" style="11" customWidth="1"/>
    <col min="12289" max="12293" width="15.77734375" style="11" customWidth="1"/>
    <col min="12294" max="12294" width="8.44140625" style="11" bestFit="1" customWidth="1"/>
    <col min="12295" max="12298" width="8" style="11" customWidth="1"/>
    <col min="12299" max="12299" width="10.77734375" style="11" customWidth="1"/>
    <col min="12300" max="12543" width="8" style="11"/>
    <col min="12544" max="12544" width="8.77734375" style="11" customWidth="1"/>
    <col min="12545" max="12549" width="15.77734375" style="11" customWidth="1"/>
    <col min="12550" max="12550" width="8.44140625" style="11" bestFit="1" customWidth="1"/>
    <col min="12551" max="12554" width="8" style="11" customWidth="1"/>
    <col min="12555" max="12555" width="10.77734375" style="11" customWidth="1"/>
    <col min="12556" max="12799" width="8" style="11"/>
    <col min="12800" max="12800" width="8.77734375" style="11" customWidth="1"/>
    <col min="12801" max="12805" width="15.77734375" style="11" customWidth="1"/>
    <col min="12806" max="12806" width="8.44140625" style="11" bestFit="1" customWidth="1"/>
    <col min="12807" max="12810" width="8" style="11" customWidth="1"/>
    <col min="12811" max="12811" width="10.77734375" style="11" customWidth="1"/>
    <col min="12812" max="13055" width="8" style="11"/>
    <col min="13056" max="13056" width="8.77734375" style="11" customWidth="1"/>
    <col min="13057" max="13061" width="15.77734375" style="11" customWidth="1"/>
    <col min="13062" max="13062" width="8.44140625" style="11" bestFit="1" customWidth="1"/>
    <col min="13063" max="13066" width="8" style="11" customWidth="1"/>
    <col min="13067" max="13067" width="10.77734375" style="11" customWidth="1"/>
    <col min="13068" max="13311" width="8" style="11"/>
    <col min="13312" max="13312" width="8.77734375" style="11" customWidth="1"/>
    <col min="13313" max="13317" width="15.77734375" style="11" customWidth="1"/>
    <col min="13318" max="13318" width="8.44140625" style="11" bestFit="1" customWidth="1"/>
    <col min="13319" max="13322" width="8" style="11" customWidth="1"/>
    <col min="13323" max="13323" width="10.77734375" style="11" customWidth="1"/>
    <col min="13324" max="13567" width="8" style="11"/>
    <col min="13568" max="13568" width="8.77734375" style="11" customWidth="1"/>
    <col min="13569" max="13573" width="15.77734375" style="11" customWidth="1"/>
    <col min="13574" max="13574" width="8.44140625" style="11" bestFit="1" customWidth="1"/>
    <col min="13575" max="13578" width="8" style="11" customWidth="1"/>
    <col min="13579" max="13579" width="10.77734375" style="11" customWidth="1"/>
    <col min="13580" max="13823" width="8" style="11"/>
    <col min="13824" max="13824" width="8.77734375" style="11" customWidth="1"/>
    <col min="13825" max="13829" width="15.77734375" style="11" customWidth="1"/>
    <col min="13830" max="13830" width="8.44140625" style="11" bestFit="1" customWidth="1"/>
    <col min="13831" max="13834" width="8" style="11" customWidth="1"/>
    <col min="13835" max="13835" width="10.77734375" style="11" customWidth="1"/>
    <col min="13836" max="14079" width="8" style="11"/>
    <col min="14080" max="14080" width="8.77734375" style="11" customWidth="1"/>
    <col min="14081" max="14085" width="15.77734375" style="11" customWidth="1"/>
    <col min="14086" max="14086" width="8.44140625" style="11" bestFit="1" customWidth="1"/>
    <col min="14087" max="14090" width="8" style="11" customWidth="1"/>
    <col min="14091" max="14091" width="10.77734375" style="11" customWidth="1"/>
    <col min="14092" max="14335" width="8" style="11"/>
    <col min="14336" max="14336" width="8.77734375" style="11" customWidth="1"/>
    <col min="14337" max="14341" width="15.77734375" style="11" customWidth="1"/>
    <col min="14342" max="14342" width="8.44140625" style="11" bestFit="1" customWidth="1"/>
    <col min="14343" max="14346" width="8" style="11" customWidth="1"/>
    <col min="14347" max="14347" width="10.77734375" style="11" customWidth="1"/>
    <col min="14348" max="14591" width="8" style="11"/>
    <col min="14592" max="14592" width="8.77734375" style="11" customWidth="1"/>
    <col min="14593" max="14597" width="15.77734375" style="11" customWidth="1"/>
    <col min="14598" max="14598" width="8.44140625" style="11" bestFit="1" customWidth="1"/>
    <col min="14599" max="14602" width="8" style="11" customWidth="1"/>
    <col min="14603" max="14603" width="10.77734375" style="11" customWidth="1"/>
    <col min="14604" max="14847" width="8" style="11"/>
    <col min="14848" max="14848" width="8.77734375" style="11" customWidth="1"/>
    <col min="14849" max="14853" width="15.77734375" style="11" customWidth="1"/>
    <col min="14854" max="14854" width="8.44140625" style="11" bestFit="1" customWidth="1"/>
    <col min="14855" max="14858" width="8" style="11" customWidth="1"/>
    <col min="14859" max="14859" width="10.77734375" style="11" customWidth="1"/>
    <col min="14860" max="15103" width="8" style="11"/>
    <col min="15104" max="15104" width="8.77734375" style="11" customWidth="1"/>
    <col min="15105" max="15109" width="15.77734375" style="11" customWidth="1"/>
    <col min="15110" max="15110" width="8.44140625" style="11" bestFit="1" customWidth="1"/>
    <col min="15111" max="15114" width="8" style="11" customWidth="1"/>
    <col min="15115" max="15115" width="10.77734375" style="11" customWidth="1"/>
    <col min="15116" max="15359" width="8" style="11"/>
    <col min="15360" max="15360" width="8.77734375" style="11" customWidth="1"/>
    <col min="15361" max="15365" width="15.77734375" style="11" customWidth="1"/>
    <col min="15366" max="15366" width="8.44140625" style="11" bestFit="1" customWidth="1"/>
    <col min="15367" max="15370" width="8" style="11" customWidth="1"/>
    <col min="15371" max="15371" width="10.77734375" style="11" customWidth="1"/>
    <col min="15372" max="15615" width="8" style="11"/>
    <col min="15616" max="15616" width="8.77734375" style="11" customWidth="1"/>
    <col min="15617" max="15621" width="15.77734375" style="11" customWidth="1"/>
    <col min="15622" max="15622" width="8.44140625" style="11" bestFit="1" customWidth="1"/>
    <col min="15623" max="15626" width="8" style="11" customWidth="1"/>
    <col min="15627" max="15627" width="10.77734375" style="11" customWidth="1"/>
    <col min="15628" max="15871" width="8" style="11"/>
    <col min="15872" max="15872" width="8.77734375" style="11" customWidth="1"/>
    <col min="15873" max="15877" width="15.77734375" style="11" customWidth="1"/>
    <col min="15878" max="15878" width="8.44140625" style="11" bestFit="1" customWidth="1"/>
    <col min="15879" max="15882" width="8" style="11" customWidth="1"/>
    <col min="15883" max="15883" width="10.77734375" style="11" customWidth="1"/>
    <col min="15884" max="16127" width="8" style="11"/>
    <col min="16128" max="16128" width="8.77734375" style="11" customWidth="1"/>
    <col min="16129" max="16133" width="15.77734375" style="11" customWidth="1"/>
    <col min="16134" max="16134" width="8.44140625" style="11" bestFit="1" customWidth="1"/>
    <col min="16135" max="16138" width="8" style="11" customWidth="1"/>
    <col min="16139" max="16139" width="10.77734375" style="11" customWidth="1"/>
    <col min="16140" max="16384" width="8" style="11"/>
  </cols>
  <sheetData>
    <row r="1" spans="1:16" s="3" customFormat="1">
      <c r="A1" s="1" t="s">
        <v>322</v>
      </c>
      <c r="B1" s="2"/>
    </row>
    <row r="2" spans="1:16" s="3" customFormat="1">
      <c r="A2" s="1" t="s">
        <v>229</v>
      </c>
      <c r="B2" s="2"/>
    </row>
    <row r="3" spans="1:16" s="3" customFormat="1">
      <c r="A3" t="s">
        <v>230</v>
      </c>
      <c r="B3" s="2"/>
    </row>
    <row r="4" spans="1:16" s="6" customFormat="1">
      <c r="A4" s="4"/>
      <c r="B4" s="5"/>
      <c r="C4" s="138"/>
      <c r="D4" s="138"/>
      <c r="E4" s="138"/>
      <c r="F4" s="138"/>
      <c r="P4" s="7"/>
    </row>
    <row r="5" spans="1:16">
      <c r="A5" s="8"/>
      <c r="B5" s="9" t="s">
        <v>231</v>
      </c>
      <c r="C5" s="9"/>
      <c r="D5" s="10" t="s">
        <v>232</v>
      </c>
      <c r="E5" s="9"/>
      <c r="F5" s="139" t="s">
        <v>233</v>
      </c>
      <c r="P5" s="7"/>
    </row>
    <row r="6" spans="1:16" ht="30.6">
      <c r="A6" s="12"/>
      <c r="B6" s="13" t="s">
        <v>234</v>
      </c>
      <c r="C6" s="13" t="s">
        <v>235</v>
      </c>
      <c r="D6" s="14" t="s">
        <v>236</v>
      </c>
      <c r="E6" s="13" t="s">
        <v>237</v>
      </c>
      <c r="F6" s="140"/>
      <c r="P6" s="7"/>
    </row>
    <row r="7" spans="1:16" ht="12" customHeight="1">
      <c r="A7" s="15"/>
      <c r="B7" s="16"/>
      <c r="C7" s="16"/>
      <c r="D7" s="17"/>
      <c r="E7" s="16"/>
      <c r="F7" s="18" t="s">
        <v>238</v>
      </c>
      <c r="P7" s="19"/>
    </row>
    <row r="8" spans="1:16" ht="12" customHeight="1">
      <c r="A8" s="20">
        <v>1996</v>
      </c>
      <c r="B8" s="21">
        <v>14.1</v>
      </c>
      <c r="C8" s="22">
        <v>114</v>
      </c>
      <c r="D8" s="22"/>
      <c r="E8" s="19" t="s">
        <v>239</v>
      </c>
      <c r="F8" s="19" t="s">
        <v>239</v>
      </c>
      <c r="P8" s="19"/>
    </row>
    <row r="9" spans="1:16" ht="12" customHeight="1">
      <c r="A9" s="20">
        <v>1997</v>
      </c>
      <c r="B9" s="23">
        <v>15</v>
      </c>
      <c r="C9" s="23">
        <v>121.5</v>
      </c>
      <c r="D9" s="23"/>
      <c r="E9" s="19" t="s">
        <v>239</v>
      </c>
      <c r="F9" s="22">
        <v>1642.3</v>
      </c>
      <c r="P9" s="19"/>
    </row>
    <row r="10" spans="1:16" ht="12" customHeight="1">
      <c r="A10" s="20">
        <v>1998</v>
      </c>
      <c r="B10" s="23">
        <v>11.9</v>
      </c>
      <c r="C10" s="23">
        <v>160</v>
      </c>
      <c r="D10" s="22">
        <v>39.299999999999997</v>
      </c>
      <c r="E10" s="19" t="s">
        <v>239</v>
      </c>
      <c r="F10" s="23">
        <v>1974.2</v>
      </c>
      <c r="P10" s="19"/>
    </row>
    <row r="11" spans="1:16" ht="12" customHeight="1">
      <c r="A11" s="20">
        <v>1999</v>
      </c>
      <c r="B11" s="23">
        <v>10.3</v>
      </c>
      <c r="C11" s="23">
        <v>199.9</v>
      </c>
      <c r="D11" s="23">
        <v>3.7</v>
      </c>
      <c r="E11" s="19" t="s">
        <v>239</v>
      </c>
      <c r="F11" s="23">
        <v>2422.8000000000002</v>
      </c>
      <c r="K11" s="24"/>
      <c r="M11" s="25"/>
      <c r="N11" s="26"/>
      <c r="P11" s="19"/>
    </row>
    <row r="12" spans="1:16" ht="12" customHeight="1">
      <c r="A12" s="20">
        <v>2000</v>
      </c>
      <c r="B12" s="23">
        <v>10</v>
      </c>
      <c r="C12" s="23">
        <v>225.6</v>
      </c>
      <c r="D12" s="23">
        <v>3.2</v>
      </c>
      <c r="E12" s="22">
        <v>96.8</v>
      </c>
      <c r="F12" s="23">
        <v>2407</v>
      </c>
      <c r="G12" s="27"/>
      <c r="K12" s="24"/>
      <c r="M12" s="25"/>
      <c r="N12" s="26"/>
      <c r="P12" s="19"/>
    </row>
    <row r="13" spans="1:16" ht="12" customHeight="1">
      <c r="A13" s="20">
        <v>2001</v>
      </c>
      <c r="B13" s="23">
        <v>9.1999999999999993</v>
      </c>
      <c r="C13" s="23">
        <v>187.8</v>
      </c>
      <c r="D13" s="23">
        <v>3.1</v>
      </c>
      <c r="E13" s="23">
        <v>105.8</v>
      </c>
      <c r="F13" s="23">
        <v>2394.9</v>
      </c>
      <c r="G13" s="27"/>
      <c r="H13" s="28"/>
      <c r="K13" s="24"/>
      <c r="M13" s="25"/>
      <c r="N13" s="26"/>
      <c r="P13" s="19"/>
    </row>
    <row r="14" spans="1:16" ht="12" customHeight="1">
      <c r="A14" s="20">
        <v>2002</v>
      </c>
      <c r="B14" s="23">
        <v>12.4</v>
      </c>
      <c r="C14" s="23">
        <v>204.4</v>
      </c>
      <c r="D14" s="23">
        <v>3.3</v>
      </c>
      <c r="E14" s="23">
        <v>116.7</v>
      </c>
      <c r="F14" s="23">
        <v>2321.6999999999998</v>
      </c>
      <c r="G14" s="27"/>
      <c r="H14" s="28"/>
      <c r="K14" s="24"/>
      <c r="M14" s="25"/>
      <c r="N14" s="26"/>
      <c r="P14" s="19"/>
    </row>
    <row r="15" spans="1:16" ht="12" customHeight="1">
      <c r="A15" s="20">
        <v>2003</v>
      </c>
      <c r="B15" s="23">
        <v>12.3</v>
      </c>
      <c r="C15" s="23">
        <v>205</v>
      </c>
      <c r="D15" s="23">
        <v>3</v>
      </c>
      <c r="E15" s="23">
        <v>103.4</v>
      </c>
      <c r="F15" s="23">
        <v>2719.4</v>
      </c>
      <c r="G15" s="27"/>
      <c r="H15" s="28"/>
      <c r="K15" s="24"/>
      <c r="M15" s="25"/>
      <c r="N15" s="26"/>
      <c r="P15" s="19"/>
    </row>
    <row r="16" spans="1:16" ht="12" customHeight="1">
      <c r="A16" s="20">
        <v>2004</v>
      </c>
      <c r="B16" s="23">
        <v>12.6</v>
      </c>
      <c r="C16" s="23">
        <v>214.9</v>
      </c>
      <c r="D16" s="23">
        <v>2.8</v>
      </c>
      <c r="E16" s="23">
        <v>133</v>
      </c>
      <c r="F16" s="23">
        <v>2956.7</v>
      </c>
      <c r="G16" s="27"/>
      <c r="H16" s="28"/>
      <c r="K16" s="24"/>
      <c r="M16" s="25"/>
      <c r="N16" s="26"/>
      <c r="P16" s="19"/>
    </row>
    <row r="17" spans="1:16" ht="12" customHeight="1">
      <c r="A17" s="20">
        <v>2005</v>
      </c>
      <c r="B17" s="23">
        <v>13.4</v>
      </c>
      <c r="C17" s="23">
        <v>228.5</v>
      </c>
      <c r="D17" s="23">
        <v>2.6</v>
      </c>
      <c r="E17" s="23">
        <v>119.3</v>
      </c>
      <c r="F17" s="23">
        <v>3034</v>
      </c>
      <c r="G17" s="27"/>
      <c r="H17" s="28"/>
      <c r="K17" s="24"/>
      <c r="M17" s="25"/>
      <c r="N17" s="26"/>
      <c r="P17" s="19"/>
    </row>
    <row r="18" spans="1:16" ht="12" customHeight="1">
      <c r="A18" s="20">
        <v>2006</v>
      </c>
      <c r="B18" s="23">
        <v>14.3</v>
      </c>
      <c r="C18" s="23">
        <v>282</v>
      </c>
      <c r="D18" s="23">
        <v>2.8</v>
      </c>
      <c r="E18" s="23">
        <v>136.80000000000001</v>
      </c>
      <c r="F18" s="23">
        <v>3722.3</v>
      </c>
      <c r="G18" s="27"/>
      <c r="H18" s="28"/>
      <c r="K18" s="24"/>
      <c r="M18" s="25"/>
      <c r="N18" s="26"/>
      <c r="P18" s="19"/>
    </row>
    <row r="19" spans="1:16" ht="12" customHeight="1">
      <c r="A19" s="20">
        <v>2007</v>
      </c>
      <c r="B19" s="23">
        <v>14.4</v>
      </c>
      <c r="C19" s="23">
        <v>316.60000000000002</v>
      </c>
      <c r="D19" s="23">
        <v>2.2000000000000002</v>
      </c>
      <c r="E19" s="23">
        <v>159</v>
      </c>
      <c r="F19" s="23">
        <v>4187.3999999999996</v>
      </c>
      <c r="G19" s="27"/>
      <c r="H19" s="28"/>
      <c r="K19" s="24"/>
      <c r="M19" s="25"/>
      <c r="N19" s="26"/>
      <c r="P19" s="19"/>
    </row>
    <row r="20" spans="1:16" ht="12" customHeight="1">
      <c r="A20" s="20">
        <v>2008</v>
      </c>
      <c r="B20" s="23">
        <v>13.4</v>
      </c>
      <c r="C20" s="23">
        <v>272.10000000000002</v>
      </c>
      <c r="D20" s="23">
        <v>3.7</v>
      </c>
      <c r="E20" s="23">
        <v>212.3</v>
      </c>
      <c r="F20" s="23">
        <v>3257.3</v>
      </c>
      <c r="G20" s="27"/>
      <c r="H20" s="28"/>
      <c r="K20" s="24"/>
      <c r="M20" s="25"/>
      <c r="N20" s="26"/>
      <c r="P20" s="19"/>
    </row>
    <row r="21" spans="1:16" ht="12" customHeight="1">
      <c r="A21" s="20">
        <v>2009</v>
      </c>
      <c r="B21" s="23">
        <v>12.8</v>
      </c>
      <c r="C21" s="23">
        <v>257.3</v>
      </c>
      <c r="D21" s="23">
        <v>6.8</v>
      </c>
      <c r="E21" s="23">
        <v>165.2</v>
      </c>
      <c r="F21" s="23">
        <v>3941.2</v>
      </c>
      <c r="G21" s="27"/>
      <c r="H21" s="28"/>
      <c r="K21" s="24"/>
      <c r="M21" s="25"/>
      <c r="N21" s="26"/>
      <c r="P21" s="19"/>
    </row>
    <row r="22" spans="1:16" ht="12" customHeight="1">
      <c r="A22" s="20">
        <v>2010</v>
      </c>
      <c r="B22" s="23">
        <v>12.8</v>
      </c>
      <c r="C22" s="23">
        <v>288.39999999999998</v>
      </c>
      <c r="D22" s="23">
        <v>64.8</v>
      </c>
      <c r="E22" s="23">
        <v>243.3</v>
      </c>
      <c r="F22" s="23">
        <v>4339.6000000000004</v>
      </c>
      <c r="G22" s="27"/>
      <c r="H22" s="28"/>
      <c r="K22" s="24"/>
      <c r="M22" s="25"/>
      <c r="N22" s="26"/>
      <c r="P22" s="19"/>
    </row>
    <row r="23" spans="1:16" ht="12" customHeight="1">
      <c r="A23" s="20">
        <v>2011</v>
      </c>
      <c r="B23" s="23">
        <v>12.3</v>
      </c>
      <c r="C23" s="23">
        <v>297.5</v>
      </c>
      <c r="D23" s="23">
        <v>11.3</v>
      </c>
      <c r="E23" s="23">
        <v>189.6</v>
      </c>
      <c r="F23" s="23">
        <v>4458.7</v>
      </c>
      <c r="G23" s="27"/>
      <c r="H23" s="28"/>
      <c r="K23" s="24"/>
      <c r="M23" s="25"/>
      <c r="N23" s="26"/>
      <c r="P23" s="19"/>
    </row>
    <row r="24" spans="1:16" ht="12" customHeight="1">
      <c r="A24" s="20">
        <v>2012</v>
      </c>
      <c r="B24" s="23">
        <v>15.5</v>
      </c>
      <c r="C24" s="23">
        <v>334.6</v>
      </c>
      <c r="D24" s="23">
        <v>18.100000000000001</v>
      </c>
      <c r="E24" s="23">
        <v>237.2</v>
      </c>
      <c r="F24" s="23">
        <v>4969.3</v>
      </c>
      <c r="G24" s="27"/>
      <c r="H24" s="28"/>
      <c r="K24" s="24"/>
      <c r="M24" s="25"/>
      <c r="N24" s="26"/>
      <c r="P24" s="19"/>
    </row>
    <row r="25" spans="1:16" ht="12" customHeight="1">
      <c r="A25" s="20">
        <v>2013</v>
      </c>
      <c r="B25" s="23">
        <v>16.8</v>
      </c>
      <c r="C25" s="23">
        <v>393.4</v>
      </c>
      <c r="D25" s="23">
        <v>7.5</v>
      </c>
      <c r="E25" s="23">
        <v>243.7</v>
      </c>
      <c r="F25" s="23">
        <v>5827.6</v>
      </c>
      <c r="G25" s="27"/>
      <c r="H25" s="28"/>
      <c r="K25" s="24"/>
      <c r="M25" s="25"/>
      <c r="N25" s="26"/>
      <c r="P25" s="19"/>
    </row>
    <row r="26" spans="1:16" ht="12" customHeight="1">
      <c r="A26" s="20">
        <v>2014</v>
      </c>
      <c r="B26" s="23">
        <v>17.5</v>
      </c>
      <c r="C26" s="23">
        <v>423.9</v>
      </c>
      <c r="D26" s="23">
        <v>8.3000000000000007</v>
      </c>
      <c r="E26" s="23">
        <v>257.7</v>
      </c>
      <c r="F26" s="23">
        <v>6225.3</v>
      </c>
      <c r="G26" s="27"/>
      <c r="H26" s="28"/>
      <c r="K26" s="24"/>
      <c r="M26" s="25"/>
      <c r="N26" s="26"/>
      <c r="P26" s="19"/>
    </row>
    <row r="27" spans="1:16" ht="12" customHeight="1">
      <c r="A27" s="20">
        <v>2015</v>
      </c>
      <c r="B27" s="23">
        <v>17.7</v>
      </c>
      <c r="C27" s="23">
        <v>459.9</v>
      </c>
      <c r="D27" s="23">
        <v>9</v>
      </c>
      <c r="E27" s="23">
        <v>276.89999999999998</v>
      </c>
      <c r="F27" s="23">
        <v>6386.7</v>
      </c>
      <c r="G27" s="27"/>
      <c r="H27" s="28"/>
      <c r="K27" s="24"/>
      <c r="M27" s="25"/>
      <c r="N27" s="26"/>
      <c r="P27" s="19"/>
    </row>
    <row r="28" spans="1:16" ht="12" customHeight="1">
      <c r="A28" s="20">
        <v>2016</v>
      </c>
      <c r="B28" s="23">
        <v>18.3</v>
      </c>
      <c r="C28" s="23">
        <v>430.8</v>
      </c>
      <c r="D28" s="23">
        <v>9.1</v>
      </c>
      <c r="E28" s="23">
        <v>272.60000000000002</v>
      </c>
      <c r="F28" s="23">
        <v>6824</v>
      </c>
      <c r="G28" s="29"/>
      <c r="H28" s="28"/>
      <c r="K28" s="24"/>
      <c r="M28" s="25"/>
      <c r="N28" s="26"/>
      <c r="P28" s="19"/>
    </row>
    <row r="29" spans="1:16" ht="12" customHeight="1">
      <c r="A29" s="20">
        <v>2017</v>
      </c>
      <c r="B29" s="23">
        <v>18.8</v>
      </c>
      <c r="C29" s="23">
        <v>463</v>
      </c>
      <c r="D29" s="23">
        <v>10</v>
      </c>
      <c r="E29" s="23">
        <v>303.39999999999998</v>
      </c>
      <c r="F29" s="23">
        <v>8017.5</v>
      </c>
      <c r="G29" s="29"/>
      <c r="H29" s="28"/>
      <c r="K29" s="24"/>
      <c r="M29" s="25"/>
      <c r="N29" s="26"/>
      <c r="P29" s="19"/>
    </row>
    <row r="30" spans="1:16" ht="12" customHeight="1">
      <c r="A30" s="20">
        <v>2018</v>
      </c>
      <c r="B30" s="23">
        <v>18.600000000000001</v>
      </c>
      <c r="C30" s="23">
        <v>516.70000000000005</v>
      </c>
      <c r="D30" s="23">
        <v>13.7</v>
      </c>
      <c r="E30" s="23">
        <v>341.1</v>
      </c>
      <c r="F30" s="23">
        <v>7744.6</v>
      </c>
      <c r="G30" s="29"/>
      <c r="H30" s="28"/>
      <c r="K30" s="24"/>
      <c r="M30" s="25"/>
      <c r="N30" s="26"/>
      <c r="P30" s="19"/>
    </row>
    <row r="31" spans="1:16" ht="12" customHeight="1">
      <c r="A31" s="20">
        <v>2019</v>
      </c>
      <c r="B31" s="23">
        <v>20.100000000000001</v>
      </c>
      <c r="C31" s="23">
        <v>535.70000000000005</v>
      </c>
      <c r="D31" s="23">
        <v>17</v>
      </c>
      <c r="E31" s="23">
        <v>351.4</v>
      </c>
      <c r="F31" s="23">
        <v>9297.2999999999993</v>
      </c>
      <c r="G31" s="29"/>
      <c r="H31" s="28"/>
      <c r="K31" s="24"/>
      <c r="M31" s="25"/>
      <c r="N31" s="26"/>
      <c r="P31" s="19"/>
    </row>
    <row r="32" spans="1:16" ht="12" customHeight="1">
      <c r="A32" s="20">
        <v>2020</v>
      </c>
      <c r="B32" s="23">
        <v>22.1</v>
      </c>
      <c r="C32" s="23">
        <v>594.79999999999995</v>
      </c>
      <c r="D32" s="23">
        <v>34.5</v>
      </c>
      <c r="E32" s="23">
        <v>323</v>
      </c>
      <c r="F32" s="23">
        <v>10721.9</v>
      </c>
      <c r="G32" s="29"/>
      <c r="H32" s="28"/>
      <c r="K32" s="24"/>
      <c r="M32" s="25"/>
      <c r="N32" s="26"/>
      <c r="P32" s="19"/>
    </row>
    <row r="33" spans="1:16" ht="12" customHeight="1">
      <c r="A33" s="20">
        <v>2021</v>
      </c>
      <c r="B33" s="23">
        <v>23.6</v>
      </c>
      <c r="C33" s="23">
        <v>706</v>
      </c>
      <c r="D33" s="23">
        <v>41.2</v>
      </c>
      <c r="E33" s="23">
        <v>438</v>
      </c>
      <c r="F33" s="23">
        <v>12144.9</v>
      </c>
      <c r="G33" s="29"/>
      <c r="H33" s="28"/>
      <c r="K33" s="24"/>
      <c r="M33" s="25"/>
      <c r="N33" s="26"/>
      <c r="P33" s="19"/>
    </row>
    <row r="34" spans="1:16" ht="12" customHeight="1">
      <c r="A34" s="20">
        <v>2022</v>
      </c>
      <c r="B34" s="23">
        <v>22.5</v>
      </c>
      <c r="C34" s="23">
        <v>669.8</v>
      </c>
      <c r="D34" s="23">
        <v>36.5</v>
      </c>
      <c r="E34" s="23">
        <v>467</v>
      </c>
      <c r="F34" s="23">
        <v>10781.2</v>
      </c>
      <c r="G34" s="29"/>
      <c r="H34" s="28"/>
      <c r="K34" s="24"/>
      <c r="M34" s="25"/>
      <c r="N34" s="26"/>
      <c r="P34" s="19"/>
    </row>
    <row r="35" spans="1:16" ht="12" customHeight="1">
      <c r="A35" s="20">
        <v>2023</v>
      </c>
      <c r="B35" s="23" t="s">
        <v>239</v>
      </c>
      <c r="C35" s="23" t="s">
        <v>239</v>
      </c>
      <c r="D35" s="23" t="s">
        <v>239</v>
      </c>
      <c r="E35" s="23" t="s">
        <v>239</v>
      </c>
      <c r="F35" s="23">
        <v>12495</v>
      </c>
      <c r="G35" s="29"/>
      <c r="H35" s="28"/>
      <c r="K35" s="24"/>
      <c r="M35" s="25"/>
      <c r="N35" s="26"/>
      <c r="P35" s="19"/>
    </row>
    <row r="36" spans="1:16" ht="12.75" customHeight="1">
      <c r="A36" s="20">
        <v>2024</v>
      </c>
      <c r="B36" s="23" t="s">
        <v>239</v>
      </c>
      <c r="C36" s="23" t="s">
        <v>239</v>
      </c>
      <c r="D36" s="23" t="s">
        <v>239</v>
      </c>
      <c r="E36" s="23" t="s">
        <v>239</v>
      </c>
      <c r="F36" s="23">
        <v>14115</v>
      </c>
      <c r="G36" s="29"/>
      <c r="H36" s="28"/>
      <c r="K36" s="24"/>
      <c r="M36" s="25"/>
      <c r="N36" s="26"/>
      <c r="P36" s="19"/>
    </row>
    <row r="37" spans="1:16" ht="12.75" customHeight="1">
      <c r="A37" s="20">
        <v>2025</v>
      </c>
      <c r="B37" s="23" t="s">
        <v>239</v>
      </c>
      <c r="C37" s="23" t="s">
        <v>239</v>
      </c>
      <c r="D37" s="23" t="s">
        <v>239</v>
      </c>
      <c r="E37" s="23" t="s">
        <v>239</v>
      </c>
      <c r="F37" s="23">
        <v>15890</v>
      </c>
      <c r="G37" s="29"/>
      <c r="H37" s="28"/>
      <c r="K37" s="24"/>
      <c r="M37" s="25"/>
      <c r="N37" s="26"/>
      <c r="P37" s="19"/>
    </row>
    <row r="38" spans="1:16" ht="12" customHeight="1">
      <c r="A38" s="20"/>
      <c r="B38" s="23"/>
      <c r="C38" s="23"/>
      <c r="D38" s="23"/>
      <c r="E38" s="23"/>
      <c r="F38" s="30"/>
      <c r="H38" s="28"/>
      <c r="K38" s="24"/>
      <c r="M38" s="25"/>
      <c r="N38" s="26"/>
      <c r="P38" s="19"/>
    </row>
    <row r="39" spans="1:16" ht="16.2">
      <c r="A39" s="31" t="s">
        <v>240</v>
      </c>
      <c r="B39" s="32"/>
      <c r="C39" s="32"/>
      <c r="D39" s="32"/>
      <c r="E39" s="32"/>
      <c r="F39" s="32"/>
      <c r="J39" s="24"/>
    </row>
    <row r="40" spans="1:16" ht="16.2">
      <c r="A40" s="31" t="s">
        <v>241</v>
      </c>
      <c r="B40" s="32"/>
      <c r="C40" s="32"/>
      <c r="D40" s="32"/>
      <c r="E40" s="32"/>
      <c r="F40" s="32"/>
      <c r="J40" s="24"/>
    </row>
    <row r="41" spans="1:16" ht="16.2">
      <c r="A41" s="31" t="s">
        <v>242</v>
      </c>
      <c r="B41" s="32"/>
      <c r="C41" s="32"/>
      <c r="D41" s="32"/>
      <c r="E41" s="32"/>
      <c r="F41" s="32"/>
      <c r="J41" s="24"/>
    </row>
    <row r="42" spans="1:16" ht="16.2">
      <c r="A42" s="31" t="s">
        <v>243</v>
      </c>
      <c r="B42" s="32"/>
      <c r="C42" s="32"/>
      <c r="D42" s="32"/>
      <c r="E42" s="32"/>
      <c r="F42" s="32"/>
      <c r="J42" s="24"/>
    </row>
    <row r="43" spans="1:16" ht="16.2">
      <c r="A43" s="31" t="s">
        <v>323</v>
      </c>
      <c r="B43" s="32"/>
      <c r="C43" s="32"/>
      <c r="D43" s="32"/>
      <c r="E43" s="32"/>
      <c r="F43" s="32"/>
      <c r="J43" s="24"/>
    </row>
    <row r="44" spans="1:16">
      <c r="A44" s="33" t="s">
        <v>244</v>
      </c>
      <c r="B44" s="34"/>
      <c r="C44" s="34"/>
      <c r="D44" s="34"/>
      <c r="E44" s="34"/>
      <c r="F44" s="34"/>
    </row>
    <row r="45" spans="1:16">
      <c r="A45" s="35" t="s">
        <v>346</v>
      </c>
      <c r="B45" s="36"/>
      <c r="C45" s="36"/>
      <c r="D45" s="36"/>
      <c r="E45" s="36"/>
      <c r="F45" s="36"/>
    </row>
  </sheetData>
  <mergeCells count="2">
    <mergeCell ref="C4:F4"/>
    <mergeCell ref="F5:F6"/>
  </mergeCells>
  <conditionalFormatting sqref="B7:F7 B38:F38">
    <cfRule type="cellIs" dxfId="4" priority="5" stopIfTrue="1" operator="equal">
      <formula>0</formula>
    </cfRule>
  </conditionalFormatting>
  <conditionalFormatting sqref="C8">
    <cfRule type="cellIs" dxfId="3" priority="1" stopIfTrue="1" operator="equal">
      <formula>0</formula>
    </cfRule>
  </conditionalFormatting>
  <conditionalFormatting sqref="D8:D9">
    <cfRule type="cellIs" dxfId="2" priority="3" stopIfTrue="1" operator="equal">
      <formula>0</formula>
    </cfRule>
  </conditionalFormatting>
  <conditionalFormatting sqref="E8:E11">
    <cfRule type="cellIs" dxfId="1" priority="2" stopIfTrue="1" operator="equal">
      <formula>0</formula>
    </cfRule>
  </conditionalFormatting>
  <conditionalFormatting sqref="F8">
    <cfRule type="cellIs" dxfId="0" priority="4" stopIfTrue="1" operator="equal">
      <formula>0</formula>
    </cfRule>
  </conditionalFormatting>
  <pageMargins left="0.7" right="0.7" top="0.75" bottom="0.75" header="0.3" footer="0.3"/>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993B-EC78-461B-9EEB-8AFB7AE2ED18}">
  <sheetPr>
    <pageSetUpPr fitToPage="1"/>
  </sheetPr>
  <dimension ref="A1:Q31"/>
  <sheetViews>
    <sheetView workbookViewId="0"/>
  </sheetViews>
  <sheetFormatPr defaultRowHeight="14.4"/>
  <cols>
    <col min="1" max="1" width="19.77734375" customWidth="1"/>
    <col min="2" max="2" width="15.21875" customWidth="1"/>
    <col min="3" max="3" width="13.77734375" customWidth="1"/>
    <col min="4" max="4" width="17.77734375" customWidth="1"/>
    <col min="5" max="5" width="17.21875" customWidth="1"/>
    <col min="6" max="6" width="25.5546875" customWidth="1"/>
    <col min="7" max="7" width="38.44140625" customWidth="1"/>
  </cols>
  <sheetData>
    <row r="1" spans="1:17">
      <c r="A1" s="1" t="s">
        <v>2</v>
      </c>
    </row>
    <row r="2" spans="1:17">
      <c r="A2" s="1" t="s">
        <v>65</v>
      </c>
    </row>
    <row r="3" spans="1:17" ht="16.2">
      <c r="A3" t="s">
        <v>246</v>
      </c>
    </row>
    <row r="4" spans="1:17">
      <c r="A4" s="45"/>
    </row>
    <row r="5" spans="1:17" ht="16.2">
      <c r="B5" s="123" t="s">
        <v>66</v>
      </c>
      <c r="C5" s="124"/>
      <c r="D5" s="125" t="s">
        <v>67</v>
      </c>
      <c r="E5" s="124"/>
      <c r="F5" s="40" t="s">
        <v>68</v>
      </c>
      <c r="G5" s="126" t="s">
        <v>69</v>
      </c>
    </row>
    <row r="6" spans="1:17" ht="16.2">
      <c r="B6" s="40" t="s">
        <v>70</v>
      </c>
      <c r="C6" s="50" t="s">
        <v>71</v>
      </c>
      <c r="D6" s="83" t="s">
        <v>70</v>
      </c>
      <c r="E6" s="50" t="s">
        <v>71</v>
      </c>
      <c r="F6" s="40" t="s">
        <v>72</v>
      </c>
      <c r="G6" s="126"/>
    </row>
    <row r="7" spans="1:17" ht="16.2">
      <c r="A7" s="1" t="s">
        <v>53</v>
      </c>
      <c r="B7" s="52" t="s">
        <v>73</v>
      </c>
      <c r="C7" s="53" t="s">
        <v>74</v>
      </c>
      <c r="D7" s="54" t="s">
        <v>73</v>
      </c>
      <c r="E7" s="53" t="s">
        <v>74</v>
      </c>
      <c r="F7" s="40" t="s">
        <v>75</v>
      </c>
      <c r="G7" s="126"/>
    </row>
    <row r="8" spans="1:17">
      <c r="A8" t="s">
        <v>76</v>
      </c>
      <c r="B8" s="41">
        <v>61.499000000000002</v>
      </c>
      <c r="C8" s="96">
        <v>0.01</v>
      </c>
      <c r="D8" s="43">
        <v>4.5</v>
      </c>
      <c r="E8" s="55">
        <v>1.0999999999999999E-2</v>
      </c>
      <c r="F8" s="100">
        <v>7.3999999999999996E-2</v>
      </c>
      <c r="G8" s="103">
        <v>0.57599999999999996</v>
      </c>
      <c r="I8" s="72"/>
      <c r="J8" s="42"/>
      <c r="M8" s="49"/>
    </row>
    <row r="9" spans="1:17">
      <c r="A9" s="57" t="s">
        <v>77</v>
      </c>
      <c r="B9" s="41">
        <v>217.92099999999999</v>
      </c>
      <c r="C9" s="97">
        <v>3.3</v>
      </c>
      <c r="D9" s="43">
        <v>15.7</v>
      </c>
      <c r="E9" s="99">
        <v>3.7</v>
      </c>
      <c r="F9" s="43">
        <v>7.2</v>
      </c>
      <c r="G9" s="43">
        <v>35.9</v>
      </c>
      <c r="I9" s="72"/>
      <c r="J9" s="42"/>
      <c r="M9" s="43"/>
    </row>
    <row r="10" spans="1:17">
      <c r="A10" s="57" t="s">
        <v>54</v>
      </c>
      <c r="B10" s="41">
        <v>382.755</v>
      </c>
      <c r="C10" s="97">
        <v>5.8</v>
      </c>
      <c r="D10" s="43">
        <v>33.5</v>
      </c>
      <c r="E10" s="99">
        <v>8</v>
      </c>
      <c r="F10" s="43">
        <v>8.6999999999999993</v>
      </c>
      <c r="G10" s="43">
        <v>23.2</v>
      </c>
      <c r="I10" s="72"/>
      <c r="J10" s="42"/>
      <c r="M10" s="43"/>
      <c r="O10" s="87"/>
      <c r="Q10" s="87"/>
    </row>
    <row r="11" spans="1:17">
      <c r="A11" s="57" t="s">
        <v>55</v>
      </c>
      <c r="B11" s="41">
        <v>467.27600000000001</v>
      </c>
      <c r="C11" s="97">
        <v>7.1</v>
      </c>
      <c r="D11" s="43">
        <v>43.7</v>
      </c>
      <c r="E11" s="99">
        <v>10.4</v>
      </c>
      <c r="F11" s="43">
        <v>9.3000000000000007</v>
      </c>
      <c r="G11" s="43">
        <v>16.3</v>
      </c>
      <c r="I11" s="72"/>
      <c r="J11" s="42"/>
      <c r="M11" s="43"/>
      <c r="O11" s="87"/>
      <c r="Q11" s="87"/>
    </row>
    <row r="12" spans="1:17">
      <c r="A12" s="57" t="s">
        <v>56</v>
      </c>
      <c r="B12" s="41">
        <v>515.16399999999999</v>
      </c>
      <c r="C12" s="97">
        <v>7.9</v>
      </c>
      <c r="D12" s="43">
        <v>47.6</v>
      </c>
      <c r="E12" s="99">
        <v>11.3</v>
      </c>
      <c r="F12" s="43">
        <v>9.1999999999999993</v>
      </c>
      <c r="G12" s="43">
        <v>13.2</v>
      </c>
      <c r="I12" s="72"/>
      <c r="J12" s="42"/>
      <c r="M12" s="43"/>
      <c r="O12" s="87"/>
      <c r="Q12" s="87"/>
    </row>
    <row r="13" spans="1:17">
      <c r="A13" s="57" t="s">
        <v>57</v>
      </c>
      <c r="B13" s="41">
        <v>521.28700000000003</v>
      </c>
      <c r="C13" s="97">
        <v>7.9</v>
      </c>
      <c r="D13" s="43">
        <v>47.6</v>
      </c>
      <c r="E13" s="99">
        <v>11.3</v>
      </c>
      <c r="F13" s="43">
        <v>9.1</v>
      </c>
      <c r="G13" s="43">
        <v>10.9</v>
      </c>
      <c r="I13" s="72"/>
      <c r="J13" s="42"/>
      <c r="M13" s="43"/>
      <c r="O13" s="87"/>
      <c r="Q13" s="87"/>
    </row>
    <row r="14" spans="1:17">
      <c r="A14" s="57" t="s">
        <v>58</v>
      </c>
      <c r="B14" s="41">
        <v>611.72699999999998</v>
      </c>
      <c r="C14" s="97">
        <v>9.3000000000000007</v>
      </c>
      <c r="D14" s="43">
        <v>53.2</v>
      </c>
      <c r="E14" s="99">
        <v>12.7</v>
      </c>
      <c r="F14" s="43">
        <v>8.6999999999999993</v>
      </c>
      <c r="G14" s="43">
        <v>9.9</v>
      </c>
      <c r="I14" s="72"/>
      <c r="J14" s="42"/>
      <c r="M14" s="43"/>
      <c r="O14" s="87"/>
      <c r="Q14" s="87"/>
    </row>
    <row r="15" spans="1:17">
      <c r="A15" s="57" t="s">
        <v>59</v>
      </c>
      <c r="B15" s="41">
        <v>692.21799999999996</v>
      </c>
      <c r="C15" s="97">
        <v>10.5</v>
      </c>
      <c r="D15" s="43">
        <v>57.3</v>
      </c>
      <c r="E15" s="99">
        <v>13.7</v>
      </c>
      <c r="F15" s="43">
        <v>8.3000000000000007</v>
      </c>
      <c r="G15" s="43">
        <v>8.6999999999999993</v>
      </c>
      <c r="I15" s="72"/>
      <c r="J15" s="42"/>
      <c r="M15" s="43"/>
      <c r="O15" s="87"/>
      <c r="Q15" s="87"/>
    </row>
    <row r="16" spans="1:17">
      <c r="A16" s="57" t="s">
        <v>60</v>
      </c>
      <c r="B16" s="41">
        <v>801.529</v>
      </c>
      <c r="C16" s="97">
        <v>12.2</v>
      </c>
      <c r="D16" s="43">
        <v>58.4</v>
      </c>
      <c r="E16" s="99">
        <v>13.9</v>
      </c>
      <c r="F16" s="43">
        <v>7.3</v>
      </c>
      <c r="G16" s="43">
        <v>8.8000000000000007</v>
      </c>
      <c r="I16" s="72"/>
      <c r="J16" s="42"/>
      <c r="M16" s="43"/>
      <c r="O16" s="87"/>
      <c r="Q16" s="87"/>
    </row>
    <row r="17" spans="1:17" ht="15" customHeight="1">
      <c r="A17" s="57" t="s">
        <v>61</v>
      </c>
      <c r="B17" s="41">
        <v>771.20299999999997</v>
      </c>
      <c r="C17" s="97">
        <v>11.7</v>
      </c>
      <c r="D17" s="43">
        <v>38</v>
      </c>
      <c r="E17" s="99">
        <v>9</v>
      </c>
      <c r="F17" s="43">
        <v>4.9000000000000004</v>
      </c>
      <c r="G17" s="43">
        <v>9.9</v>
      </c>
      <c r="I17" s="72"/>
      <c r="J17" s="42"/>
      <c r="M17" s="43"/>
      <c r="O17" s="87"/>
      <c r="Q17" s="87"/>
    </row>
    <row r="18" spans="1:17" ht="15" customHeight="1">
      <c r="A18" s="57" t="s">
        <v>62</v>
      </c>
      <c r="B18" s="41">
        <v>620.69399999999996</v>
      </c>
      <c r="C18" s="97">
        <v>9.5</v>
      </c>
      <c r="D18" s="43">
        <v>15.3</v>
      </c>
      <c r="E18" s="99">
        <v>3.7</v>
      </c>
      <c r="F18" s="43">
        <v>2.5</v>
      </c>
      <c r="G18" s="43">
        <v>8.9</v>
      </c>
      <c r="I18" s="72"/>
      <c r="J18" s="42"/>
      <c r="M18" s="43"/>
      <c r="O18" s="87"/>
      <c r="Q18" s="87"/>
    </row>
    <row r="19" spans="1:17" ht="15" customHeight="1">
      <c r="A19" s="57" t="s">
        <v>78</v>
      </c>
      <c r="B19" s="41">
        <v>908.93899999999996</v>
      </c>
      <c r="C19" s="97">
        <v>13.8</v>
      </c>
      <c r="D19" s="43">
        <v>5.0999999999999996</v>
      </c>
      <c r="E19" s="99">
        <v>1.2</v>
      </c>
      <c r="F19" s="43">
        <v>0.6</v>
      </c>
      <c r="G19" s="43">
        <v>10.5</v>
      </c>
      <c r="I19" s="72"/>
      <c r="J19" s="42"/>
      <c r="M19" s="43"/>
      <c r="O19" s="87"/>
      <c r="Q19" s="87"/>
    </row>
    <row r="20" spans="1:17">
      <c r="A20" s="57" t="s">
        <v>64</v>
      </c>
      <c r="B20" s="74">
        <v>6572.2120000000004</v>
      </c>
      <c r="C20" s="60">
        <v>100</v>
      </c>
      <c r="D20" s="98">
        <v>420</v>
      </c>
      <c r="E20" s="60">
        <v>100</v>
      </c>
      <c r="F20" s="91">
        <v>6.4</v>
      </c>
      <c r="G20" s="91">
        <v>13.3</v>
      </c>
      <c r="I20" s="42"/>
      <c r="J20" s="42"/>
      <c r="M20" s="43"/>
      <c r="O20" s="87"/>
      <c r="Q20" s="87"/>
    </row>
    <row r="21" spans="1:17">
      <c r="A21" s="57"/>
      <c r="B21" s="74"/>
      <c r="C21" s="60"/>
      <c r="D21" s="74"/>
      <c r="E21" s="60"/>
      <c r="F21" s="41"/>
      <c r="G21" s="41"/>
      <c r="I21" s="42"/>
      <c r="M21" s="43"/>
      <c r="O21" s="87"/>
      <c r="Q21" s="87"/>
    </row>
    <row r="22" spans="1:17">
      <c r="A22" s="57" t="s">
        <v>79</v>
      </c>
      <c r="B22" s="74"/>
      <c r="C22" s="60"/>
      <c r="D22" s="74"/>
      <c r="E22" s="60"/>
      <c r="F22" s="41"/>
      <c r="G22" s="41"/>
      <c r="M22" s="43"/>
      <c r="O22" s="87"/>
    </row>
    <row r="23" spans="1:17">
      <c r="A23" s="57" t="s">
        <v>80</v>
      </c>
      <c r="B23" s="74">
        <v>2165.9</v>
      </c>
      <c r="C23" s="60">
        <v>33</v>
      </c>
      <c r="D23" s="43">
        <v>192.6</v>
      </c>
      <c r="E23" s="60">
        <v>45.8</v>
      </c>
      <c r="F23" s="91">
        <v>8.9</v>
      </c>
      <c r="G23" s="91">
        <v>18</v>
      </c>
      <c r="J23" s="42"/>
      <c r="M23" s="74"/>
      <c r="O23" s="87"/>
    </row>
    <row r="24" spans="1:17">
      <c r="A24" s="57" t="s">
        <v>81</v>
      </c>
      <c r="B24" s="74">
        <v>2876.7</v>
      </c>
      <c r="C24" s="60">
        <v>43.7</v>
      </c>
      <c r="D24" s="43">
        <v>206.9</v>
      </c>
      <c r="E24" s="60">
        <v>49.3</v>
      </c>
      <c r="F24" s="91">
        <v>7.2</v>
      </c>
      <c r="G24" s="91">
        <v>9.3000000000000007</v>
      </c>
      <c r="J24" s="42"/>
      <c r="M24" s="74"/>
    </row>
    <row r="25" spans="1:17">
      <c r="A25" s="57" t="s">
        <v>82</v>
      </c>
      <c r="B25" s="74">
        <v>5042.6000000000004</v>
      </c>
      <c r="C25" s="60">
        <v>76.7</v>
      </c>
      <c r="D25" s="43">
        <v>399.5</v>
      </c>
      <c r="E25" s="60">
        <v>95.1</v>
      </c>
      <c r="F25" s="91">
        <v>7.9</v>
      </c>
      <c r="G25" s="91">
        <v>13.5</v>
      </c>
      <c r="J25" s="42"/>
      <c r="M25" s="74"/>
    </row>
    <row r="26" spans="1:17">
      <c r="A26" s="57"/>
      <c r="B26" s="74"/>
      <c r="C26" s="61"/>
      <c r="D26" s="74"/>
      <c r="E26" s="61"/>
      <c r="F26" s="41"/>
    </row>
    <row r="27" spans="1:17" ht="16.2">
      <c r="A27" s="62" t="s">
        <v>247</v>
      </c>
    </row>
    <row r="28" spans="1:17" ht="16.2">
      <c r="A28" t="s">
        <v>248</v>
      </c>
    </row>
    <row r="29" spans="1:17" ht="16.2">
      <c r="A29" s="62" t="s">
        <v>83</v>
      </c>
    </row>
    <row r="30" spans="1:17" ht="15.6" customHeight="1">
      <c r="A30" s="127" t="s">
        <v>84</v>
      </c>
      <c r="B30" s="127"/>
      <c r="C30" s="127"/>
      <c r="D30" s="127"/>
      <c r="E30" s="127"/>
      <c r="F30" s="127"/>
      <c r="G30" s="127"/>
    </row>
    <row r="31" spans="1:17">
      <c r="A31" t="s">
        <v>49</v>
      </c>
    </row>
  </sheetData>
  <mergeCells count="4">
    <mergeCell ref="B5:C5"/>
    <mergeCell ref="D5:E5"/>
    <mergeCell ref="G5:G7"/>
    <mergeCell ref="A30:G30"/>
  </mergeCells>
  <pageMargins left="0.7" right="0.7" top="0.75" bottom="0.75" header="0.3" footer="0.3"/>
  <pageSetup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CCDC-A0A0-41B2-AEE0-595EAB7419DD}">
  <sheetPr>
    <pageSetUpPr fitToPage="1"/>
  </sheetPr>
  <dimension ref="A1:P25"/>
  <sheetViews>
    <sheetView workbookViewId="0"/>
  </sheetViews>
  <sheetFormatPr defaultRowHeight="14.4"/>
  <cols>
    <col min="1" max="1" width="13.21875" customWidth="1"/>
    <col min="2" max="2" width="16.77734375" customWidth="1"/>
    <col min="3" max="3" width="19.44140625" customWidth="1"/>
    <col min="4" max="4" width="18" bestFit="1" customWidth="1"/>
    <col min="5" max="5" width="12.21875" customWidth="1"/>
    <col min="6" max="6" width="10" customWidth="1"/>
    <col min="7" max="7" width="24" customWidth="1"/>
    <col min="9" max="9" width="10.77734375" customWidth="1"/>
  </cols>
  <sheetData>
    <row r="1" spans="1:7">
      <c r="A1" s="1" t="s">
        <v>3</v>
      </c>
    </row>
    <row r="2" spans="1:7">
      <c r="A2" s="1" t="s">
        <v>85</v>
      </c>
    </row>
    <row r="3" spans="1:7" ht="16.2">
      <c r="A3" t="s">
        <v>249</v>
      </c>
    </row>
    <row r="4" spans="1:7">
      <c r="A4" s="45"/>
    </row>
    <row r="5" spans="1:7" ht="17.25" customHeight="1">
      <c r="B5" s="123" t="s">
        <v>67</v>
      </c>
      <c r="C5" s="124"/>
      <c r="D5" s="125" t="s">
        <v>86</v>
      </c>
      <c r="E5" s="124"/>
      <c r="F5" s="128" t="s">
        <v>87</v>
      </c>
      <c r="G5" s="126"/>
    </row>
    <row r="6" spans="1:7" ht="16.2">
      <c r="B6" s="40" t="s">
        <v>70</v>
      </c>
      <c r="C6" s="50" t="s">
        <v>88</v>
      </c>
      <c r="D6" s="40" t="s">
        <v>89</v>
      </c>
      <c r="E6" s="50" t="s">
        <v>88</v>
      </c>
      <c r="F6" s="129"/>
      <c r="G6" s="130"/>
    </row>
    <row r="7" spans="1:7">
      <c r="A7" s="1" t="s">
        <v>53</v>
      </c>
      <c r="B7" s="52" t="s">
        <v>73</v>
      </c>
      <c r="C7" s="53" t="s">
        <v>74</v>
      </c>
      <c r="D7" s="54" t="s">
        <v>90</v>
      </c>
      <c r="E7" s="53" t="s">
        <v>74</v>
      </c>
      <c r="F7" s="40" t="s">
        <v>91</v>
      </c>
      <c r="G7" s="40" t="s">
        <v>92</v>
      </c>
    </row>
    <row r="8" spans="1:7">
      <c r="A8" t="s">
        <v>76</v>
      </c>
      <c r="B8" s="43">
        <v>4.5</v>
      </c>
      <c r="C8" s="55">
        <v>1.0999999999999999E-2</v>
      </c>
      <c r="D8" s="56">
        <v>12.904841919999999</v>
      </c>
      <c r="E8" s="55">
        <v>6.0000000000000001E-3</v>
      </c>
      <c r="F8" s="102">
        <v>2000</v>
      </c>
      <c r="G8" s="102">
        <v>2840</v>
      </c>
    </row>
    <row r="9" spans="1:7">
      <c r="A9" s="57" t="s">
        <v>77</v>
      </c>
      <c r="B9" s="43">
        <v>15.7</v>
      </c>
      <c r="C9" s="99">
        <v>3.7</v>
      </c>
      <c r="D9" s="56">
        <v>59.165938920000002</v>
      </c>
      <c r="E9" s="104">
        <v>3</v>
      </c>
      <c r="F9" s="101">
        <v>3760</v>
      </c>
      <c r="G9" s="101">
        <v>3770</v>
      </c>
    </row>
    <row r="10" spans="1:7">
      <c r="A10" s="57" t="s">
        <v>54</v>
      </c>
      <c r="B10" s="43">
        <v>33.5</v>
      </c>
      <c r="C10" s="99">
        <v>8</v>
      </c>
      <c r="D10" s="56">
        <v>140.80177430000001</v>
      </c>
      <c r="E10" s="104">
        <v>7.2</v>
      </c>
      <c r="F10" s="101">
        <v>6000</v>
      </c>
      <c r="G10" s="101">
        <v>4210</v>
      </c>
    </row>
    <row r="11" spans="1:7">
      <c r="A11" s="57" t="s">
        <v>55</v>
      </c>
      <c r="B11" s="43">
        <v>43.7</v>
      </c>
      <c r="C11" s="99">
        <v>10.4</v>
      </c>
      <c r="D11" s="56">
        <v>189.30443997</v>
      </c>
      <c r="E11" s="104">
        <v>9.6</v>
      </c>
      <c r="F11" s="101">
        <v>6000</v>
      </c>
      <c r="G11" s="101">
        <v>4330</v>
      </c>
    </row>
    <row r="12" spans="1:7">
      <c r="A12" s="57" t="s">
        <v>56</v>
      </c>
      <c r="B12" s="43">
        <v>47.6</v>
      </c>
      <c r="C12" s="99">
        <v>11.3</v>
      </c>
      <c r="D12" s="56">
        <v>207.89831671000002</v>
      </c>
      <c r="E12" s="104">
        <v>10.6</v>
      </c>
      <c r="F12" s="101">
        <v>6000</v>
      </c>
      <c r="G12" s="101">
        <v>4360</v>
      </c>
    </row>
    <row r="13" spans="1:7">
      <c r="A13" s="57" t="s">
        <v>57</v>
      </c>
      <c r="B13" s="43">
        <v>47.6</v>
      </c>
      <c r="C13" s="99">
        <v>11.3</v>
      </c>
      <c r="D13" s="56">
        <v>208.08270586</v>
      </c>
      <c r="E13" s="104">
        <v>10.6</v>
      </c>
      <c r="F13" s="101">
        <v>6000</v>
      </c>
      <c r="G13" s="101">
        <v>4370</v>
      </c>
    </row>
    <row r="14" spans="1:7">
      <c r="A14" s="57" t="s">
        <v>58</v>
      </c>
      <c r="B14" s="43">
        <v>53.2</v>
      </c>
      <c r="C14" s="99">
        <v>12.7</v>
      </c>
      <c r="D14" s="56">
        <v>261.79755818000001</v>
      </c>
      <c r="E14" s="104">
        <v>13.3</v>
      </c>
      <c r="F14" s="101">
        <v>6600</v>
      </c>
      <c r="G14" s="101">
        <v>4920</v>
      </c>
    </row>
    <row r="15" spans="1:7">
      <c r="A15" s="57" t="s">
        <v>59</v>
      </c>
      <c r="B15" s="43">
        <v>57.3</v>
      </c>
      <c r="C15" s="99">
        <v>13.7</v>
      </c>
      <c r="D15" s="56">
        <v>285.25700631000001</v>
      </c>
      <c r="E15" s="104">
        <v>14.5</v>
      </c>
      <c r="F15" s="101">
        <v>6999.96</v>
      </c>
      <c r="G15" s="101">
        <v>4980</v>
      </c>
    </row>
    <row r="16" spans="1:7">
      <c r="A16" s="57" t="s">
        <v>60</v>
      </c>
      <c r="B16" s="43">
        <v>58.4</v>
      </c>
      <c r="C16" s="99">
        <v>13.9</v>
      </c>
      <c r="D16" s="56">
        <v>298.2294</v>
      </c>
      <c r="E16" s="104">
        <v>15.2</v>
      </c>
      <c r="F16" s="101">
        <v>7000</v>
      </c>
      <c r="G16" s="101">
        <v>5100</v>
      </c>
    </row>
    <row r="17" spans="1:16">
      <c r="A17" s="57" t="s">
        <v>61</v>
      </c>
      <c r="B17" s="43">
        <v>38</v>
      </c>
      <c r="C17" s="99">
        <v>9</v>
      </c>
      <c r="D17" s="56">
        <v>196.93826609999999</v>
      </c>
      <c r="E17" s="104">
        <v>10</v>
      </c>
      <c r="F17" s="101">
        <v>7140</v>
      </c>
      <c r="G17" s="101">
        <v>5190</v>
      </c>
    </row>
    <row r="18" spans="1:16">
      <c r="A18" s="57" t="s">
        <v>62</v>
      </c>
      <c r="B18" s="43">
        <v>15.3</v>
      </c>
      <c r="C18" s="99">
        <v>3.7</v>
      </c>
      <c r="D18" s="56">
        <v>80.527275529999997</v>
      </c>
      <c r="E18" s="104">
        <v>4.0999999999999996</v>
      </c>
      <c r="F18" s="101">
        <v>7500</v>
      </c>
      <c r="G18" s="101">
        <v>5250</v>
      </c>
    </row>
    <row r="19" spans="1:16">
      <c r="A19" s="57" t="s">
        <v>63</v>
      </c>
      <c r="B19" s="43">
        <v>5.0999999999999996</v>
      </c>
      <c r="C19" s="99">
        <v>1.2</v>
      </c>
      <c r="D19" s="56">
        <v>25.982208649999997</v>
      </c>
      <c r="E19" s="104">
        <v>1.3</v>
      </c>
      <c r="F19" s="101">
        <v>7000</v>
      </c>
      <c r="G19" s="101">
        <v>5100</v>
      </c>
    </row>
    <row r="20" spans="1:16">
      <c r="A20" s="57" t="s">
        <v>64</v>
      </c>
      <c r="B20" s="98">
        <v>420</v>
      </c>
      <c r="C20" s="60">
        <v>100</v>
      </c>
      <c r="D20" s="56">
        <v>1966.8897324499999</v>
      </c>
      <c r="E20" s="60">
        <v>100</v>
      </c>
      <c r="F20" s="59">
        <v>6500</v>
      </c>
      <c r="G20" s="59">
        <v>4680</v>
      </c>
    </row>
    <row r="21" spans="1:16">
      <c r="B21" s="43"/>
      <c r="C21" s="43"/>
      <c r="D21" s="43"/>
      <c r="P21" s="61"/>
    </row>
    <row r="22" spans="1:16" ht="21.6" customHeight="1">
      <c r="A22" s="131" t="s">
        <v>247</v>
      </c>
      <c r="B22" s="131"/>
      <c r="C22" s="131"/>
      <c r="D22" s="131"/>
      <c r="E22" s="131"/>
      <c r="F22" s="131"/>
      <c r="G22" s="131"/>
    </row>
    <row r="23" spans="1:16" ht="16.2">
      <c r="A23" s="62" t="s">
        <v>93</v>
      </c>
      <c r="B23" s="43"/>
      <c r="C23" s="43"/>
      <c r="D23" s="43"/>
    </row>
    <row r="24" spans="1:16" ht="30" customHeight="1">
      <c r="A24" s="127" t="s">
        <v>84</v>
      </c>
      <c r="B24" s="127"/>
      <c r="C24" s="127"/>
      <c r="D24" s="127"/>
      <c r="E24" s="127"/>
      <c r="F24" s="127"/>
      <c r="G24" s="127"/>
    </row>
    <row r="25" spans="1:16">
      <c r="A25" t="s">
        <v>49</v>
      </c>
    </row>
  </sheetData>
  <mergeCells count="5">
    <mergeCell ref="B5:C5"/>
    <mergeCell ref="D5:E5"/>
    <mergeCell ref="F5:G6"/>
    <mergeCell ref="A22:G22"/>
    <mergeCell ref="A24:G2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A18C-6B75-4C49-A6F0-6BA4C4F6BC36}">
  <sheetPr>
    <pageSetUpPr fitToPage="1"/>
  </sheetPr>
  <dimension ref="A1:S29"/>
  <sheetViews>
    <sheetView workbookViewId="0"/>
  </sheetViews>
  <sheetFormatPr defaultRowHeight="14.4"/>
  <cols>
    <col min="1" max="1" width="15" customWidth="1"/>
    <col min="4" max="4" width="16.21875" customWidth="1"/>
    <col min="6" max="6" width="17.21875" customWidth="1"/>
    <col min="8" max="8" width="16.21875" customWidth="1"/>
    <col min="10" max="10" width="16.44140625" customWidth="1"/>
    <col min="11" max="11" width="9.77734375" customWidth="1"/>
    <col min="12" max="12" width="15.21875" bestFit="1" customWidth="1"/>
    <col min="13" max="13" width="12" customWidth="1"/>
    <col min="14" max="14" width="16" bestFit="1" customWidth="1"/>
    <col min="16" max="16" width="15.21875" bestFit="1" customWidth="1"/>
  </cols>
  <sheetData>
    <row r="1" spans="1:19">
      <c r="A1" s="1" t="s">
        <v>4</v>
      </c>
    </row>
    <row r="2" spans="1:19">
      <c r="A2" s="1" t="s">
        <v>256</v>
      </c>
    </row>
    <row r="3" spans="1:19" ht="16.2">
      <c r="A3" t="s">
        <v>255</v>
      </c>
    </row>
    <row r="4" spans="1:19">
      <c r="A4" s="45"/>
    </row>
    <row r="5" spans="1:19" ht="16.2">
      <c r="A5" s="45"/>
      <c r="B5" s="123" t="s">
        <v>94</v>
      </c>
      <c r="C5" s="123"/>
      <c r="D5" s="123"/>
      <c r="E5" s="123"/>
      <c r="F5" s="123"/>
      <c r="G5" s="123"/>
      <c r="H5" s="123"/>
      <c r="I5" s="123"/>
      <c r="J5" s="123"/>
      <c r="K5" s="123"/>
      <c r="L5" s="123"/>
      <c r="M5" s="123"/>
    </row>
    <row r="6" spans="1:19" ht="16.2">
      <c r="A6" s="1" t="s">
        <v>53</v>
      </c>
      <c r="B6" s="63" t="s">
        <v>95</v>
      </c>
      <c r="C6" s="64" t="s">
        <v>96</v>
      </c>
      <c r="D6" s="63" t="s">
        <v>97</v>
      </c>
      <c r="E6" s="65">
        <v>3000</v>
      </c>
      <c r="F6" s="63" t="s">
        <v>98</v>
      </c>
      <c r="G6" s="65">
        <v>4000</v>
      </c>
      <c r="H6" s="63" t="s">
        <v>99</v>
      </c>
      <c r="I6" s="65">
        <v>5000</v>
      </c>
      <c r="J6" s="63" t="s">
        <v>250</v>
      </c>
      <c r="K6" s="64" t="s">
        <v>251</v>
      </c>
      <c r="L6" s="66" t="s">
        <v>253</v>
      </c>
      <c r="M6" s="67" t="s">
        <v>254</v>
      </c>
      <c r="N6" s="68" t="s">
        <v>100</v>
      </c>
      <c r="O6" s="69">
        <v>7000</v>
      </c>
      <c r="P6" s="68" t="s">
        <v>252</v>
      </c>
      <c r="Q6" s="69">
        <v>7500</v>
      </c>
    </row>
    <row r="7" spans="1:19">
      <c r="A7" t="s">
        <v>76</v>
      </c>
      <c r="B7" s="41">
        <v>48</v>
      </c>
      <c r="C7" s="41">
        <v>2.4</v>
      </c>
      <c r="D7" s="41">
        <v>9.1999999999999993</v>
      </c>
      <c r="E7" s="41">
        <v>2.9</v>
      </c>
      <c r="F7" s="41">
        <v>6.1</v>
      </c>
      <c r="G7" s="41">
        <v>0.9</v>
      </c>
      <c r="H7" s="41">
        <v>3.5</v>
      </c>
      <c r="I7" s="41">
        <v>1</v>
      </c>
      <c r="J7" s="41">
        <v>2.1</v>
      </c>
      <c r="K7" s="41">
        <v>1.6</v>
      </c>
      <c r="L7" s="41">
        <v>1.1000000000000001</v>
      </c>
      <c r="M7" s="41">
        <v>21.2</v>
      </c>
      <c r="N7" s="41">
        <v>0</v>
      </c>
      <c r="O7" s="41">
        <v>0</v>
      </c>
      <c r="P7" s="41">
        <v>0</v>
      </c>
      <c r="Q7" s="41">
        <v>0</v>
      </c>
      <c r="S7" s="42"/>
    </row>
    <row r="8" spans="1:19">
      <c r="A8" s="57" t="s">
        <v>77</v>
      </c>
      <c r="B8" s="41">
        <v>34.4</v>
      </c>
      <c r="C8" s="41">
        <v>2.2000000000000002</v>
      </c>
      <c r="D8" s="41">
        <v>7.1</v>
      </c>
      <c r="E8" s="41">
        <v>2.1</v>
      </c>
      <c r="F8" s="41">
        <v>5.0999999999999996</v>
      </c>
      <c r="G8" s="41">
        <v>1</v>
      </c>
      <c r="H8" s="41">
        <v>3.7</v>
      </c>
      <c r="I8" s="41">
        <v>1.1000000000000001</v>
      </c>
      <c r="J8" s="41">
        <v>2.9</v>
      </c>
      <c r="K8" s="41">
        <v>2.4</v>
      </c>
      <c r="L8" s="41">
        <v>1.5</v>
      </c>
      <c r="M8" s="41">
        <v>36.5</v>
      </c>
      <c r="N8" s="41">
        <v>0</v>
      </c>
      <c r="O8" s="41">
        <v>0</v>
      </c>
      <c r="P8" s="41">
        <v>0</v>
      </c>
      <c r="Q8" s="41">
        <v>0</v>
      </c>
      <c r="S8" s="42"/>
    </row>
    <row r="9" spans="1:19">
      <c r="A9" s="57" t="s">
        <v>54</v>
      </c>
      <c r="B9" s="41">
        <v>29.3</v>
      </c>
      <c r="C9" s="41">
        <v>1.6</v>
      </c>
      <c r="D9" s="41">
        <v>5.8</v>
      </c>
      <c r="E9" s="41">
        <v>2</v>
      </c>
      <c r="F9" s="41">
        <v>4</v>
      </c>
      <c r="G9" s="41">
        <v>0.7</v>
      </c>
      <c r="H9" s="41">
        <v>2.9</v>
      </c>
      <c r="I9" s="41">
        <v>1</v>
      </c>
      <c r="J9" s="41">
        <v>2.6</v>
      </c>
      <c r="K9" s="41">
        <v>2.7</v>
      </c>
      <c r="L9" s="41">
        <v>1.6</v>
      </c>
      <c r="M9" s="41">
        <v>45.8</v>
      </c>
      <c r="N9" s="41">
        <v>0</v>
      </c>
      <c r="O9" s="41">
        <v>0</v>
      </c>
      <c r="P9" s="41">
        <v>0</v>
      </c>
      <c r="Q9" s="41">
        <v>0</v>
      </c>
      <c r="S9" s="42"/>
    </row>
    <row r="10" spans="1:19">
      <c r="A10" s="57" t="s">
        <v>55</v>
      </c>
      <c r="B10" s="41">
        <v>27.8</v>
      </c>
      <c r="C10" s="41">
        <v>1.4</v>
      </c>
      <c r="D10" s="41">
        <v>5.5</v>
      </c>
      <c r="E10" s="41">
        <v>2</v>
      </c>
      <c r="F10" s="41">
        <v>3.6</v>
      </c>
      <c r="G10" s="41">
        <v>0.7</v>
      </c>
      <c r="H10" s="41">
        <v>2.7</v>
      </c>
      <c r="I10" s="41">
        <v>1.1000000000000001</v>
      </c>
      <c r="J10" s="41">
        <v>2.5</v>
      </c>
      <c r="K10" s="41">
        <v>3.3</v>
      </c>
      <c r="L10" s="41">
        <v>1.7</v>
      </c>
      <c r="M10" s="41">
        <v>47.7</v>
      </c>
      <c r="N10" s="41">
        <v>0</v>
      </c>
      <c r="O10" s="41">
        <v>0</v>
      </c>
      <c r="P10" s="41">
        <v>0</v>
      </c>
      <c r="Q10" s="41">
        <v>0</v>
      </c>
      <c r="S10" s="42"/>
    </row>
    <row r="11" spans="1:19">
      <c r="A11" s="57" t="s">
        <v>56</v>
      </c>
      <c r="B11" s="41">
        <v>27.1</v>
      </c>
      <c r="C11" s="41">
        <v>1.4</v>
      </c>
      <c r="D11" s="41">
        <v>5.7</v>
      </c>
      <c r="E11" s="41">
        <v>2</v>
      </c>
      <c r="F11" s="41">
        <v>3.6</v>
      </c>
      <c r="G11" s="41">
        <v>0.7</v>
      </c>
      <c r="H11" s="41">
        <v>2.7</v>
      </c>
      <c r="I11" s="41">
        <v>1.1000000000000001</v>
      </c>
      <c r="J11" s="41">
        <v>2.7</v>
      </c>
      <c r="K11" s="41">
        <v>4.0999999999999996</v>
      </c>
      <c r="L11" s="41">
        <v>1.6</v>
      </c>
      <c r="M11" s="41">
        <v>47.3</v>
      </c>
      <c r="N11" s="41">
        <v>0</v>
      </c>
      <c r="O11" s="41">
        <v>0</v>
      </c>
      <c r="P11" s="41">
        <v>0</v>
      </c>
      <c r="Q11" s="41">
        <v>0</v>
      </c>
      <c r="S11" s="42"/>
    </row>
    <row r="12" spans="1:19">
      <c r="A12" s="57" t="s">
        <v>57</v>
      </c>
      <c r="B12" s="41">
        <v>26.9</v>
      </c>
      <c r="C12" s="41">
        <v>1.2</v>
      </c>
      <c r="D12" s="41">
        <v>5.7</v>
      </c>
      <c r="E12" s="41">
        <v>2.2000000000000002</v>
      </c>
      <c r="F12" s="41">
        <v>3.7</v>
      </c>
      <c r="G12" s="41">
        <v>0.7</v>
      </c>
      <c r="H12" s="41">
        <v>2.6</v>
      </c>
      <c r="I12" s="41">
        <v>1.3</v>
      </c>
      <c r="J12" s="41">
        <v>2.8</v>
      </c>
      <c r="K12" s="41">
        <v>4.5999999999999996</v>
      </c>
      <c r="L12" s="41">
        <v>1.7</v>
      </c>
      <c r="M12" s="41">
        <v>46.6</v>
      </c>
      <c r="N12" s="41">
        <v>0</v>
      </c>
      <c r="O12" s="41">
        <v>0</v>
      </c>
      <c r="P12" s="41">
        <v>0</v>
      </c>
      <c r="Q12" s="41">
        <v>0</v>
      </c>
      <c r="S12" s="42"/>
    </row>
    <row r="13" spans="1:19">
      <c r="A13" s="57" t="s">
        <v>58</v>
      </c>
      <c r="B13" s="41">
        <v>26</v>
      </c>
      <c r="C13" s="41">
        <v>1.2</v>
      </c>
      <c r="D13" s="41">
        <v>5.8</v>
      </c>
      <c r="E13" s="41">
        <v>2</v>
      </c>
      <c r="F13" s="41">
        <v>3.5</v>
      </c>
      <c r="G13" s="41">
        <v>0.8</v>
      </c>
      <c r="H13" s="41">
        <v>2.6</v>
      </c>
      <c r="I13" s="41">
        <v>1.6</v>
      </c>
      <c r="J13" s="41">
        <v>2.5</v>
      </c>
      <c r="K13" s="41">
        <v>2.5</v>
      </c>
      <c r="L13" s="41">
        <v>0.7</v>
      </c>
      <c r="M13" s="41">
        <v>0.8</v>
      </c>
      <c r="N13" s="41">
        <v>1.3</v>
      </c>
      <c r="O13" s="41">
        <v>1.8</v>
      </c>
      <c r="P13" s="41">
        <v>1.3</v>
      </c>
      <c r="Q13" s="41">
        <v>45.6</v>
      </c>
      <c r="S13" s="42"/>
    </row>
    <row r="14" spans="1:19">
      <c r="A14" s="57" t="s">
        <v>59</v>
      </c>
      <c r="B14" s="41">
        <v>24.9</v>
      </c>
      <c r="C14" s="41">
        <v>1.6</v>
      </c>
      <c r="D14" s="41">
        <v>5.8</v>
      </c>
      <c r="E14" s="41">
        <v>2.1</v>
      </c>
      <c r="F14" s="41">
        <v>3.7</v>
      </c>
      <c r="G14" s="41">
        <v>0.9</v>
      </c>
      <c r="H14" s="41">
        <v>2.5</v>
      </c>
      <c r="I14" s="41">
        <v>1.8</v>
      </c>
      <c r="J14" s="41">
        <v>1.9</v>
      </c>
      <c r="K14" s="41">
        <v>1.8</v>
      </c>
      <c r="L14" s="41">
        <v>0.8</v>
      </c>
      <c r="M14" s="41">
        <v>0.6</v>
      </c>
      <c r="N14" s="41">
        <v>1.7</v>
      </c>
      <c r="O14" s="41">
        <v>2.7</v>
      </c>
      <c r="P14" s="41">
        <v>1.3</v>
      </c>
      <c r="Q14" s="41">
        <v>45.9</v>
      </c>
      <c r="S14" s="42"/>
    </row>
    <row r="15" spans="1:19">
      <c r="A15" s="57" t="s">
        <v>60</v>
      </c>
      <c r="B15" s="41">
        <v>22.9</v>
      </c>
      <c r="C15" s="41">
        <v>1.8</v>
      </c>
      <c r="D15" s="41">
        <v>5.5</v>
      </c>
      <c r="E15" s="41">
        <v>2.2000000000000002</v>
      </c>
      <c r="F15" s="41">
        <v>3.5</v>
      </c>
      <c r="G15" s="41">
        <v>1.1000000000000001</v>
      </c>
      <c r="H15" s="41">
        <v>2.4</v>
      </c>
      <c r="I15" s="41">
        <v>2.2000000000000002</v>
      </c>
      <c r="J15" s="41">
        <v>1.6</v>
      </c>
      <c r="K15" s="41">
        <v>1.9</v>
      </c>
      <c r="L15" s="41">
        <v>1</v>
      </c>
      <c r="M15" s="41">
        <v>0.7</v>
      </c>
      <c r="N15" s="41">
        <v>1.6</v>
      </c>
      <c r="O15" s="41">
        <v>3.3</v>
      </c>
      <c r="P15" s="41">
        <v>1.3</v>
      </c>
      <c r="Q15" s="41">
        <v>47</v>
      </c>
      <c r="S15" s="42"/>
    </row>
    <row r="16" spans="1:19">
      <c r="A16" s="57" t="s">
        <v>61</v>
      </c>
      <c r="B16" s="41">
        <v>22.4</v>
      </c>
      <c r="C16" s="41">
        <v>1.7</v>
      </c>
      <c r="D16" s="41">
        <v>4.9000000000000004</v>
      </c>
      <c r="E16" s="41">
        <v>2.1</v>
      </c>
      <c r="F16" s="41">
        <v>3.2</v>
      </c>
      <c r="G16" s="41">
        <v>1.1000000000000001</v>
      </c>
      <c r="H16" s="41">
        <v>2.2000000000000002</v>
      </c>
      <c r="I16" s="41">
        <v>2.2000000000000002</v>
      </c>
      <c r="J16" s="41">
        <v>1.6</v>
      </c>
      <c r="K16" s="41">
        <v>2</v>
      </c>
      <c r="L16" s="41">
        <v>0.9</v>
      </c>
      <c r="M16" s="41">
        <v>0.6</v>
      </c>
      <c r="N16" s="41">
        <v>1.2</v>
      </c>
      <c r="O16" s="41">
        <v>3.7</v>
      </c>
      <c r="P16" s="41">
        <v>1.1000000000000001</v>
      </c>
      <c r="Q16" s="41">
        <v>49.1</v>
      </c>
      <c r="S16" s="42"/>
    </row>
    <row r="17" spans="1:19">
      <c r="A17" s="57" t="s">
        <v>62</v>
      </c>
      <c r="B17" s="41">
        <v>22.1</v>
      </c>
      <c r="C17" s="41">
        <v>1.6</v>
      </c>
      <c r="D17" s="41">
        <v>4.4000000000000004</v>
      </c>
      <c r="E17" s="41">
        <v>2</v>
      </c>
      <c r="F17" s="41">
        <v>2.8</v>
      </c>
      <c r="G17" s="41">
        <v>1.2</v>
      </c>
      <c r="H17" s="41">
        <v>2.2999999999999998</v>
      </c>
      <c r="I17" s="41">
        <v>2.2000000000000002</v>
      </c>
      <c r="J17" s="41">
        <v>1.6</v>
      </c>
      <c r="K17" s="41">
        <v>1.8</v>
      </c>
      <c r="L17" s="41">
        <v>0.9</v>
      </c>
      <c r="M17" s="41">
        <v>0.6</v>
      </c>
      <c r="N17" s="41">
        <v>1.2</v>
      </c>
      <c r="O17" s="41">
        <v>4.2</v>
      </c>
      <c r="P17" s="41">
        <v>0.9</v>
      </c>
      <c r="Q17" s="41">
        <v>50.2</v>
      </c>
      <c r="S17" s="42"/>
    </row>
    <row r="18" spans="1:19">
      <c r="A18" s="57" t="s">
        <v>63</v>
      </c>
      <c r="B18" s="41">
        <v>23.2</v>
      </c>
      <c r="C18" s="41">
        <v>2</v>
      </c>
      <c r="D18" s="41">
        <v>3.4</v>
      </c>
      <c r="E18" s="41">
        <v>2.5</v>
      </c>
      <c r="F18" s="41">
        <v>2.6</v>
      </c>
      <c r="G18" s="41">
        <v>1.4</v>
      </c>
      <c r="H18" s="41">
        <v>2.4</v>
      </c>
      <c r="I18" s="41">
        <v>3.4</v>
      </c>
      <c r="J18" s="41">
        <v>1.8</v>
      </c>
      <c r="K18" s="41">
        <v>1.5</v>
      </c>
      <c r="L18" s="41">
        <v>1.1000000000000001</v>
      </c>
      <c r="M18" s="41">
        <v>0.5</v>
      </c>
      <c r="N18" s="41">
        <v>0.8</v>
      </c>
      <c r="O18" s="41">
        <v>3.8</v>
      </c>
      <c r="P18" s="41">
        <v>0.7</v>
      </c>
      <c r="Q18" s="41">
        <v>48.9</v>
      </c>
      <c r="S18" s="42"/>
    </row>
    <row r="19" spans="1:19">
      <c r="A19" s="57" t="s">
        <v>64</v>
      </c>
      <c r="B19" s="41">
        <v>26.1</v>
      </c>
      <c r="C19" s="41">
        <v>1.5</v>
      </c>
      <c r="D19" s="41">
        <v>5.6</v>
      </c>
      <c r="E19" s="41">
        <v>2.1</v>
      </c>
      <c r="F19" s="41">
        <v>3.6</v>
      </c>
      <c r="G19" s="41">
        <v>0.9</v>
      </c>
      <c r="H19" s="41">
        <v>2.6</v>
      </c>
      <c r="I19" s="41">
        <v>1.6</v>
      </c>
      <c r="J19" s="41">
        <v>2.2999999999999998</v>
      </c>
      <c r="K19" s="41">
        <v>2.7</v>
      </c>
      <c r="L19" s="41">
        <v>1.2</v>
      </c>
      <c r="M19" s="41">
        <v>21.2</v>
      </c>
      <c r="N19" s="41">
        <v>0.8</v>
      </c>
      <c r="O19" s="41">
        <v>1.6</v>
      </c>
      <c r="P19" s="41">
        <v>0.7</v>
      </c>
      <c r="Q19" s="41">
        <v>25.5</v>
      </c>
      <c r="S19" s="42"/>
    </row>
    <row r="20" spans="1:19">
      <c r="A20" s="57"/>
      <c r="B20" s="105"/>
      <c r="C20" s="105"/>
      <c r="D20" s="105"/>
      <c r="E20" s="105"/>
      <c r="F20" s="105"/>
      <c r="G20" s="105"/>
      <c r="H20" s="105"/>
      <c r="I20" s="105"/>
      <c r="J20" s="105"/>
      <c r="K20" s="105"/>
      <c r="L20" s="105"/>
      <c r="M20" s="105"/>
      <c r="N20" s="105"/>
      <c r="O20" s="105"/>
      <c r="P20" s="105"/>
      <c r="Q20" s="105"/>
    </row>
    <row r="21" spans="1:19">
      <c r="A21" s="57" t="s">
        <v>79</v>
      </c>
      <c r="B21" s="105"/>
      <c r="C21" s="105"/>
      <c r="D21" s="105"/>
      <c r="E21" s="105"/>
      <c r="F21" s="105"/>
      <c r="G21" s="105"/>
      <c r="H21" s="105"/>
      <c r="I21" s="105"/>
      <c r="J21" s="105"/>
      <c r="K21" s="105"/>
      <c r="L21" s="105"/>
      <c r="M21" s="105"/>
      <c r="N21" s="107"/>
      <c r="O21" s="107"/>
      <c r="P21" s="107"/>
      <c r="Q21" s="107"/>
    </row>
    <row r="22" spans="1:19">
      <c r="A22" s="57" t="s">
        <v>80</v>
      </c>
      <c r="B22" s="41">
        <v>28.7</v>
      </c>
      <c r="C22" s="41">
        <v>1.5</v>
      </c>
      <c r="D22" s="41">
        <v>5.9</v>
      </c>
      <c r="E22" s="41">
        <v>2.1</v>
      </c>
      <c r="F22" s="41">
        <v>3.9</v>
      </c>
      <c r="G22" s="41">
        <v>0.7</v>
      </c>
      <c r="H22" s="41">
        <v>2.8</v>
      </c>
      <c r="I22" s="41">
        <v>1.1000000000000001</v>
      </c>
      <c r="J22" s="41">
        <v>2.7</v>
      </c>
      <c r="K22" s="41">
        <v>3.6</v>
      </c>
      <c r="L22" s="41">
        <v>1.6</v>
      </c>
      <c r="M22" s="41">
        <v>45.4</v>
      </c>
      <c r="N22" s="91">
        <v>0</v>
      </c>
      <c r="O22" s="91">
        <v>0</v>
      </c>
      <c r="P22" s="91">
        <v>0</v>
      </c>
      <c r="Q22" s="91">
        <v>0</v>
      </c>
    </row>
    <row r="23" spans="1:19">
      <c r="A23" s="57" t="s">
        <v>81</v>
      </c>
      <c r="B23" s="41">
        <v>24.2</v>
      </c>
      <c r="C23" s="41">
        <v>1.6</v>
      </c>
      <c r="D23" s="41">
        <v>5.5</v>
      </c>
      <c r="E23" s="41">
        <v>2.1</v>
      </c>
      <c r="F23" s="41">
        <v>3.5</v>
      </c>
      <c r="G23" s="41">
        <v>1</v>
      </c>
      <c r="H23" s="41">
        <v>2.5</v>
      </c>
      <c r="I23" s="41">
        <v>1.9</v>
      </c>
      <c r="J23" s="41">
        <v>1.9</v>
      </c>
      <c r="K23" s="41">
        <v>2</v>
      </c>
      <c r="L23" s="41">
        <v>0.8</v>
      </c>
      <c r="M23" s="41">
        <v>0.7</v>
      </c>
      <c r="N23" s="41">
        <v>1.5</v>
      </c>
      <c r="O23" s="41">
        <v>2.8</v>
      </c>
      <c r="P23" s="41">
        <v>1.3</v>
      </c>
      <c r="Q23" s="41">
        <v>46.7</v>
      </c>
    </row>
    <row r="24" spans="1:19">
      <c r="A24" s="57"/>
      <c r="L24" s="71"/>
      <c r="M24" s="71"/>
    </row>
    <row r="25" spans="1:19" ht="16.2">
      <c r="A25" s="132" t="s">
        <v>247</v>
      </c>
      <c r="B25" s="132"/>
      <c r="C25" s="132"/>
      <c r="D25" s="132"/>
      <c r="E25" s="132"/>
      <c r="F25" s="132"/>
      <c r="G25" s="132"/>
      <c r="H25" s="132"/>
      <c r="I25" s="132"/>
      <c r="J25" s="132"/>
      <c r="K25" s="132"/>
      <c r="L25" s="132"/>
      <c r="M25" s="132"/>
    </row>
    <row r="26" spans="1:19" ht="32.25" customHeight="1">
      <c r="A26" s="131" t="s">
        <v>257</v>
      </c>
      <c r="B26" s="131"/>
      <c r="C26" s="131"/>
      <c r="D26" s="131"/>
      <c r="E26" s="131"/>
      <c r="F26" s="131"/>
      <c r="G26" s="131"/>
      <c r="H26" s="131"/>
      <c r="I26" s="131"/>
      <c r="J26" s="131"/>
      <c r="K26" s="131"/>
      <c r="L26" s="131"/>
      <c r="M26" s="131"/>
    </row>
    <row r="27" spans="1:19" ht="32.25" customHeight="1">
      <c r="A27" s="131" t="s">
        <v>263</v>
      </c>
      <c r="B27" s="131"/>
      <c r="C27" s="131"/>
      <c r="D27" s="131"/>
      <c r="E27" s="131"/>
      <c r="F27" s="131"/>
      <c r="G27" s="131"/>
      <c r="H27" s="131"/>
      <c r="I27" s="131"/>
      <c r="J27" s="131"/>
      <c r="K27" s="131"/>
      <c r="L27" s="131"/>
      <c r="M27" s="131"/>
    </row>
    <row r="28" spans="1:19" ht="32.25" customHeight="1">
      <c r="A28" s="131" t="s">
        <v>258</v>
      </c>
      <c r="B28" s="131"/>
      <c r="C28" s="131"/>
      <c r="D28" s="131"/>
      <c r="E28" s="131"/>
      <c r="F28" s="131"/>
      <c r="G28" s="131"/>
      <c r="H28" s="131"/>
      <c r="I28" s="131"/>
      <c r="J28" s="131"/>
      <c r="K28" s="131"/>
      <c r="L28" s="131"/>
      <c r="M28" s="131"/>
    </row>
    <row r="29" spans="1:19">
      <c r="A29" t="s">
        <v>49</v>
      </c>
    </row>
  </sheetData>
  <mergeCells count="5">
    <mergeCell ref="B5:M5"/>
    <mergeCell ref="A25:M25"/>
    <mergeCell ref="A26:M26"/>
    <mergeCell ref="A27:M27"/>
    <mergeCell ref="A28:M28"/>
  </mergeCells>
  <pageMargins left="0.25" right="0.25"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FCD6-866E-4512-A6DD-7589FEEB92EF}">
  <sheetPr>
    <pageSetUpPr fitToPage="1"/>
  </sheetPr>
  <dimension ref="A1:M25"/>
  <sheetViews>
    <sheetView view="pageBreakPreview" zoomScaleNormal="100" zoomScaleSheetLayoutView="100" workbookViewId="0">
      <selection activeCell="D6" sqref="D6:D7"/>
    </sheetView>
  </sheetViews>
  <sheetFormatPr defaultRowHeight="14.4"/>
  <cols>
    <col min="1" max="1" width="30.21875" customWidth="1"/>
    <col min="2" max="2" width="0.77734375" customWidth="1"/>
    <col min="3" max="3" width="20.5546875" customWidth="1"/>
    <col min="4" max="4" width="20.77734375" customWidth="1"/>
    <col min="5" max="5" width="19" customWidth="1"/>
    <col min="6" max="6" width="18.6640625" customWidth="1"/>
  </cols>
  <sheetData>
    <row r="1" spans="1:6">
      <c r="A1" s="1" t="s">
        <v>5</v>
      </c>
    </row>
    <row r="2" spans="1:6">
      <c r="A2" s="1" t="s">
        <v>260</v>
      </c>
    </row>
    <row r="3" spans="1:6" ht="16.2">
      <c r="A3" t="s">
        <v>261</v>
      </c>
    </row>
    <row r="5" spans="1:6">
      <c r="C5" s="122" t="s">
        <v>101</v>
      </c>
      <c r="D5" s="122"/>
      <c r="E5" s="122"/>
    </row>
    <row r="6" spans="1:6">
      <c r="C6" s="40" t="s">
        <v>102</v>
      </c>
      <c r="D6" s="40" t="s">
        <v>345</v>
      </c>
      <c r="E6" s="40" t="s">
        <v>103</v>
      </c>
      <c r="F6" s="40"/>
    </row>
    <row r="7" spans="1:6">
      <c r="A7" s="109" t="s">
        <v>51</v>
      </c>
      <c r="C7" s="40" t="s">
        <v>104</v>
      </c>
      <c r="D7" s="40" t="s">
        <v>344</v>
      </c>
      <c r="E7" s="40" t="s">
        <v>264</v>
      </c>
      <c r="F7" s="40"/>
    </row>
    <row r="8" spans="1:6">
      <c r="A8" t="s">
        <v>76</v>
      </c>
      <c r="C8" s="41">
        <v>21.2</v>
      </c>
      <c r="D8" s="95"/>
      <c r="E8" s="91">
        <f>C8</f>
        <v>21.2</v>
      </c>
      <c r="F8" s="95"/>
    </row>
    <row r="9" spans="1:6">
      <c r="A9" t="s">
        <v>77</v>
      </c>
      <c r="C9" s="41">
        <v>36.5</v>
      </c>
      <c r="D9" s="95"/>
      <c r="E9" s="91">
        <f t="shared" ref="E9:E13" si="0">C9</f>
        <v>36.5</v>
      </c>
      <c r="F9" s="95"/>
    </row>
    <row r="10" spans="1:6">
      <c r="A10" t="s">
        <v>54</v>
      </c>
      <c r="C10" s="41">
        <v>45.8</v>
      </c>
      <c r="D10" s="95"/>
      <c r="E10" s="91">
        <f t="shared" si="0"/>
        <v>45.8</v>
      </c>
      <c r="F10" s="95"/>
    </row>
    <row r="11" spans="1:6">
      <c r="A11" t="s">
        <v>55</v>
      </c>
      <c r="C11" s="41">
        <v>47.7</v>
      </c>
      <c r="D11" s="95"/>
      <c r="E11" s="91">
        <f t="shared" si="0"/>
        <v>47.7</v>
      </c>
      <c r="F11" s="95"/>
    </row>
    <row r="12" spans="1:6">
      <c r="A12" t="s">
        <v>56</v>
      </c>
      <c r="C12" s="41">
        <v>47.3</v>
      </c>
      <c r="D12" s="95"/>
      <c r="E12" s="91">
        <f t="shared" si="0"/>
        <v>47.3</v>
      </c>
      <c r="F12" s="95"/>
    </row>
    <row r="13" spans="1:6">
      <c r="A13" t="s">
        <v>57</v>
      </c>
      <c r="C13" s="41">
        <v>46.6</v>
      </c>
      <c r="D13" s="95"/>
      <c r="E13" s="91">
        <f t="shared" si="0"/>
        <v>46.6</v>
      </c>
      <c r="F13" s="95"/>
    </row>
    <row r="14" spans="1:6">
      <c r="A14" t="s">
        <v>58</v>
      </c>
      <c r="C14" s="41">
        <v>45.6</v>
      </c>
      <c r="D14" s="43">
        <v>5.2</v>
      </c>
      <c r="E14" s="92">
        <f>SUM(C14:D14)</f>
        <v>50.800000000000004</v>
      </c>
      <c r="F14" s="43"/>
    </row>
    <row r="15" spans="1:6">
      <c r="A15" t="s">
        <v>59</v>
      </c>
      <c r="C15" s="41">
        <v>45.9</v>
      </c>
      <c r="D15" s="43">
        <v>6.2</v>
      </c>
      <c r="E15" s="92">
        <f t="shared" ref="E15:E20" si="1">SUM(C15:D15)</f>
        <v>52.1</v>
      </c>
      <c r="F15" s="43"/>
    </row>
    <row r="16" spans="1:6">
      <c r="A16" t="s">
        <v>60</v>
      </c>
      <c r="C16" s="41">
        <v>47</v>
      </c>
      <c r="D16" s="43">
        <v>6.9</v>
      </c>
      <c r="E16" s="92">
        <f t="shared" si="1"/>
        <v>53.9</v>
      </c>
      <c r="F16" s="43"/>
    </row>
    <row r="17" spans="1:13">
      <c r="A17" t="s">
        <v>61</v>
      </c>
      <c r="C17" s="41">
        <v>49.1</v>
      </c>
      <c r="D17" s="43">
        <v>6.6</v>
      </c>
      <c r="E17" s="92">
        <f t="shared" si="1"/>
        <v>55.7</v>
      </c>
      <c r="F17" s="43"/>
    </row>
    <row r="18" spans="1:13">
      <c r="A18" t="s">
        <v>62</v>
      </c>
      <c r="C18" s="41">
        <v>50.2</v>
      </c>
      <c r="D18" s="43">
        <v>6.9</v>
      </c>
      <c r="E18" s="92">
        <f t="shared" si="1"/>
        <v>57.1</v>
      </c>
      <c r="F18" s="43"/>
    </row>
    <row r="19" spans="1:13">
      <c r="A19" t="s">
        <v>63</v>
      </c>
      <c r="C19" s="41">
        <v>48.9</v>
      </c>
      <c r="D19" s="43">
        <v>5.9</v>
      </c>
      <c r="E19" s="92">
        <f t="shared" si="1"/>
        <v>54.8</v>
      </c>
      <c r="F19" s="43"/>
    </row>
    <row r="20" spans="1:13">
      <c r="A20" t="s">
        <v>64</v>
      </c>
      <c r="C20" s="91">
        <v>46.3</v>
      </c>
      <c r="D20" s="92">
        <v>3.4</v>
      </c>
      <c r="E20" s="92">
        <f t="shared" si="1"/>
        <v>49.699999999999996</v>
      </c>
      <c r="F20" s="92"/>
    </row>
    <row r="22" spans="1:13" ht="16.2">
      <c r="A22" s="62" t="s">
        <v>247</v>
      </c>
    </row>
    <row r="23" spans="1:13" ht="31.2" customHeight="1">
      <c r="A23" s="131" t="s">
        <v>257</v>
      </c>
      <c r="B23" s="131"/>
      <c r="C23" s="131"/>
      <c r="D23" s="131"/>
      <c r="E23" s="131"/>
      <c r="F23" s="131"/>
      <c r="G23" s="131"/>
      <c r="H23" s="131"/>
      <c r="I23" s="131"/>
      <c r="J23" s="131"/>
      <c r="K23" s="131"/>
      <c r="L23" s="131"/>
      <c r="M23" s="131"/>
    </row>
    <row r="24" spans="1:13" ht="31.2" customHeight="1">
      <c r="A24" s="133" t="s">
        <v>262</v>
      </c>
      <c r="B24" s="133"/>
      <c r="C24" s="133"/>
      <c r="D24" s="133"/>
      <c r="E24" s="133"/>
      <c r="F24" s="133"/>
      <c r="G24" s="133"/>
      <c r="H24" s="133"/>
      <c r="I24" s="133"/>
      <c r="J24" s="133"/>
      <c r="K24" s="133"/>
      <c r="L24" s="133"/>
    </row>
    <row r="25" spans="1:13">
      <c r="A25" t="s">
        <v>49</v>
      </c>
    </row>
  </sheetData>
  <mergeCells count="2">
    <mergeCell ref="A24:L24"/>
    <mergeCell ref="A23:M23"/>
  </mergeCells>
  <pageMargins left="0.7" right="0.7" top="0.75" bottom="0.75" header="0.3" footer="0.3"/>
  <pageSetup scale="7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6E3D2-11C3-403C-B837-D5BB1CCF043D}">
  <sheetPr>
    <pageSetUpPr fitToPage="1"/>
  </sheetPr>
  <dimension ref="A1:M33"/>
  <sheetViews>
    <sheetView workbookViewId="0"/>
  </sheetViews>
  <sheetFormatPr defaultRowHeight="14.4"/>
  <cols>
    <col min="1" max="1" width="83.21875" customWidth="1"/>
  </cols>
  <sheetData>
    <row r="1" spans="1:2">
      <c r="A1" s="38" t="s">
        <v>6</v>
      </c>
      <c r="B1" s="43"/>
    </row>
    <row r="2" spans="1:2">
      <c r="A2" s="1" t="s">
        <v>271</v>
      </c>
      <c r="B2" s="43"/>
    </row>
    <row r="3" spans="1:2">
      <c r="A3" t="s">
        <v>48</v>
      </c>
      <c r="B3" s="43"/>
    </row>
    <row r="4" spans="1:2">
      <c r="B4" s="43"/>
    </row>
    <row r="5" spans="1:2" ht="16.2">
      <c r="A5" s="1" t="s">
        <v>265</v>
      </c>
      <c r="B5" s="43"/>
    </row>
    <row r="6" spans="1:2">
      <c r="A6" t="s">
        <v>272</v>
      </c>
      <c r="B6" s="43"/>
    </row>
    <row r="7" spans="1:2">
      <c r="A7" s="39"/>
      <c r="B7" s="43"/>
    </row>
    <row r="8" spans="1:2" ht="16.2">
      <c r="A8" t="s">
        <v>105</v>
      </c>
      <c r="B8" s="92">
        <v>3.6</v>
      </c>
    </row>
    <row r="9" spans="1:2" ht="16.2">
      <c r="A9" t="s">
        <v>106</v>
      </c>
      <c r="B9" s="92">
        <v>3.6</v>
      </c>
    </row>
    <row r="10" spans="1:2">
      <c r="A10" t="s">
        <v>107</v>
      </c>
      <c r="B10" s="92">
        <v>92.8</v>
      </c>
    </row>
    <row r="11" spans="1:2">
      <c r="B11" s="95"/>
    </row>
    <row r="12" spans="1:2" ht="16.2">
      <c r="A12" s="1" t="s">
        <v>266</v>
      </c>
      <c r="B12" s="95"/>
    </row>
    <row r="13" spans="1:2">
      <c r="A13" t="s">
        <v>273</v>
      </c>
      <c r="B13" s="106"/>
    </row>
    <row r="14" spans="1:2">
      <c r="B14" s="106"/>
    </row>
    <row r="15" spans="1:2">
      <c r="A15" s="1" t="s">
        <v>267</v>
      </c>
      <c r="B15" s="106"/>
    </row>
    <row r="16" spans="1:2" ht="16.2">
      <c r="A16" t="s">
        <v>274</v>
      </c>
      <c r="B16" s="91">
        <v>49.6</v>
      </c>
    </row>
    <row r="17" spans="1:13" ht="16.2">
      <c r="A17" t="s">
        <v>275</v>
      </c>
      <c r="B17" s="91">
        <v>11.4</v>
      </c>
    </row>
    <row r="18" spans="1:13">
      <c r="A18" t="s">
        <v>270</v>
      </c>
      <c r="B18" s="91">
        <v>39</v>
      </c>
    </row>
    <row r="19" spans="1:13">
      <c r="B19" s="106"/>
    </row>
    <row r="20" spans="1:13">
      <c r="A20" s="1" t="s">
        <v>268</v>
      </c>
      <c r="B20" s="106"/>
    </row>
    <row r="21" spans="1:13" ht="16.2">
      <c r="A21" t="s">
        <v>274</v>
      </c>
      <c r="B21" s="91">
        <v>6.1</v>
      </c>
    </row>
    <row r="22" spans="1:13" ht="16.2">
      <c r="A22" t="s">
        <v>275</v>
      </c>
      <c r="B22" s="91">
        <v>60.9</v>
      </c>
    </row>
    <row r="23" spans="1:13">
      <c r="A23" t="s">
        <v>270</v>
      </c>
      <c r="B23" s="91">
        <v>33</v>
      </c>
    </row>
    <row r="24" spans="1:13">
      <c r="B24" s="108"/>
    </row>
    <row r="25" spans="1:13">
      <c r="A25" s="1" t="s">
        <v>269</v>
      </c>
      <c r="B25" s="108"/>
    </row>
    <row r="26" spans="1:13" ht="16.2">
      <c r="A26" t="s">
        <v>274</v>
      </c>
      <c r="B26" s="92">
        <v>0.7</v>
      </c>
    </row>
    <row r="27" spans="1:13" ht="16.2">
      <c r="A27" t="s">
        <v>275</v>
      </c>
      <c r="B27" s="92">
        <v>0.7</v>
      </c>
    </row>
    <row r="28" spans="1:13">
      <c r="A28" t="s">
        <v>270</v>
      </c>
      <c r="B28" s="92">
        <v>98.6</v>
      </c>
    </row>
    <row r="30" spans="1:13" ht="21.6" customHeight="1">
      <c r="A30" s="89" t="s">
        <v>108</v>
      </c>
    </row>
    <row r="31" spans="1:13" ht="95.25" customHeight="1">
      <c r="A31" s="88" t="s">
        <v>276</v>
      </c>
      <c r="B31" s="88"/>
      <c r="C31" s="88"/>
      <c r="D31" s="88"/>
      <c r="E31" s="88"/>
      <c r="F31" s="88"/>
      <c r="G31" s="88"/>
      <c r="H31" s="88"/>
      <c r="I31" s="88"/>
      <c r="J31" s="88"/>
      <c r="K31" s="88"/>
      <c r="L31" s="88"/>
      <c r="M31" s="88"/>
    </row>
    <row r="32" spans="1:13" ht="45.6" customHeight="1">
      <c r="A32" s="88" t="s">
        <v>277</v>
      </c>
      <c r="B32" s="86"/>
      <c r="C32" s="86"/>
      <c r="D32" s="86"/>
      <c r="E32" s="86"/>
      <c r="F32" s="86"/>
      <c r="G32" s="86"/>
      <c r="H32" s="86"/>
      <c r="I32" s="86"/>
      <c r="J32" s="86"/>
      <c r="K32" s="86"/>
      <c r="L32" s="86"/>
      <c r="M32" s="86"/>
    </row>
    <row r="33" spans="1:1">
      <c r="A33" t="s">
        <v>49</v>
      </c>
    </row>
  </sheetData>
  <pageMargins left="0.7" right="0.7" top="0.75" bottom="0.7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8105-A936-4D03-BDBC-D9F99DB4B054}">
  <sheetPr>
    <pageSetUpPr fitToPage="1"/>
  </sheetPr>
  <dimension ref="A1:I24"/>
  <sheetViews>
    <sheetView workbookViewId="0"/>
  </sheetViews>
  <sheetFormatPr defaultColWidth="9.21875" defaultRowHeight="14.4"/>
  <cols>
    <col min="1" max="1" width="11.44140625" customWidth="1"/>
    <col min="2" max="2" width="10.21875" customWidth="1"/>
    <col min="3" max="3" width="16.21875" customWidth="1"/>
    <col min="4" max="4" width="12.77734375" customWidth="1"/>
    <col min="5" max="5" width="17.77734375" customWidth="1"/>
    <col min="11" max="11" width="10.5546875" customWidth="1"/>
  </cols>
  <sheetData>
    <row r="1" spans="1:9">
      <c r="A1" s="1" t="s">
        <v>7</v>
      </c>
    </row>
    <row r="2" spans="1:9">
      <c r="A2" s="1" t="s">
        <v>109</v>
      </c>
    </row>
    <row r="3" spans="1:9" ht="16.2">
      <c r="A3" t="s">
        <v>278</v>
      </c>
    </row>
    <row r="5" spans="1:9" ht="16.2">
      <c r="B5" s="134" t="s">
        <v>280</v>
      </c>
      <c r="C5" s="134"/>
      <c r="D5" s="134"/>
      <c r="E5" s="134"/>
    </row>
    <row r="6" spans="1:9" ht="30.6">
      <c r="A6" s="1" t="s">
        <v>53</v>
      </c>
      <c r="B6" s="51" t="s">
        <v>110</v>
      </c>
      <c r="C6" s="51" t="s">
        <v>111</v>
      </c>
      <c r="D6" s="51" t="s">
        <v>112</v>
      </c>
      <c r="E6" s="51" t="s">
        <v>282</v>
      </c>
    </row>
    <row r="7" spans="1:9">
      <c r="A7" t="s">
        <v>76</v>
      </c>
      <c r="B7" s="49">
        <v>0.56699999999999995</v>
      </c>
      <c r="C7" s="49">
        <v>0.01</v>
      </c>
      <c r="D7" s="49">
        <v>8.2000000000000003E-2</v>
      </c>
      <c r="E7" s="49">
        <v>0.34100000000000003</v>
      </c>
    </row>
    <row r="8" spans="1:9">
      <c r="A8" t="s">
        <v>77</v>
      </c>
      <c r="B8" s="41">
        <v>53.4</v>
      </c>
      <c r="C8" s="41">
        <v>2.2999999999999998</v>
      </c>
      <c r="D8" s="41">
        <v>8.1999999999999993</v>
      </c>
      <c r="E8" s="41">
        <v>36.1</v>
      </c>
      <c r="F8" s="72"/>
      <c r="G8" s="72"/>
      <c r="H8" s="72"/>
      <c r="I8" s="72"/>
    </row>
    <row r="9" spans="1:9">
      <c r="A9" t="s">
        <v>54</v>
      </c>
      <c r="B9" s="41">
        <v>47.6</v>
      </c>
      <c r="C9" s="41">
        <v>3.8</v>
      </c>
      <c r="D9" s="41">
        <v>9.6999999999999993</v>
      </c>
      <c r="E9" s="41">
        <v>38.9</v>
      </c>
      <c r="F9" s="41"/>
      <c r="G9" s="41"/>
      <c r="H9" s="41"/>
      <c r="I9" s="41"/>
    </row>
    <row r="10" spans="1:9">
      <c r="A10" t="s">
        <v>55</v>
      </c>
      <c r="B10" s="41">
        <v>43.9</v>
      </c>
      <c r="C10" s="41">
        <v>4.4000000000000004</v>
      </c>
      <c r="D10" s="41">
        <v>10.1</v>
      </c>
      <c r="E10" s="41">
        <v>41.6</v>
      </c>
      <c r="F10" s="41"/>
      <c r="G10" s="41"/>
      <c r="H10" s="41"/>
      <c r="I10" s="41"/>
    </row>
    <row r="11" spans="1:9">
      <c r="A11" t="s">
        <v>56</v>
      </c>
      <c r="B11" s="41">
        <v>43.5</v>
      </c>
      <c r="C11" s="41">
        <v>5.2</v>
      </c>
      <c r="D11" s="41">
        <v>10.199999999999999</v>
      </c>
      <c r="E11" s="41">
        <v>41.1</v>
      </c>
      <c r="F11" s="41"/>
      <c r="G11" s="41"/>
      <c r="H11" s="41"/>
      <c r="I11" s="41"/>
    </row>
    <row r="12" spans="1:9">
      <c r="A12" t="s">
        <v>57</v>
      </c>
      <c r="B12" s="41">
        <v>42.7</v>
      </c>
      <c r="C12" s="41">
        <v>6</v>
      </c>
      <c r="D12" s="41">
        <v>9.6</v>
      </c>
      <c r="E12" s="41">
        <v>41.7</v>
      </c>
      <c r="F12" s="41"/>
      <c r="G12" s="41"/>
      <c r="H12" s="41"/>
      <c r="I12" s="41"/>
    </row>
    <row r="13" spans="1:9">
      <c r="A13" t="s">
        <v>58</v>
      </c>
      <c r="B13" s="41">
        <v>41.5</v>
      </c>
      <c r="C13" s="41">
        <v>6.4</v>
      </c>
      <c r="D13" s="41">
        <v>9.1999999999999993</v>
      </c>
      <c r="E13" s="41">
        <v>42.9</v>
      </c>
      <c r="F13" s="41"/>
      <c r="G13" s="41"/>
      <c r="H13" s="41"/>
      <c r="I13" s="41"/>
    </row>
    <row r="14" spans="1:9">
      <c r="A14" t="s">
        <v>59</v>
      </c>
      <c r="B14" s="41">
        <v>38.299999999999997</v>
      </c>
      <c r="C14" s="41">
        <v>6</v>
      </c>
      <c r="D14" s="41">
        <v>8.1999999999999993</v>
      </c>
      <c r="E14" s="41">
        <v>47.5</v>
      </c>
      <c r="F14" s="41"/>
      <c r="G14" s="41"/>
      <c r="H14" s="41"/>
      <c r="I14" s="41"/>
    </row>
    <row r="15" spans="1:9">
      <c r="A15" t="s">
        <v>60</v>
      </c>
      <c r="B15" s="41">
        <v>38.4</v>
      </c>
      <c r="C15" s="41">
        <v>6.8</v>
      </c>
      <c r="D15" s="41">
        <v>6.1</v>
      </c>
      <c r="E15" s="41">
        <v>48.7</v>
      </c>
      <c r="F15" s="41"/>
      <c r="G15" s="41"/>
      <c r="H15" s="41"/>
      <c r="I15" s="41"/>
    </row>
    <row r="16" spans="1:9">
      <c r="A16" t="s">
        <v>61</v>
      </c>
      <c r="B16" s="41">
        <v>35.6</v>
      </c>
      <c r="C16" s="41">
        <v>7.7</v>
      </c>
      <c r="D16" s="41">
        <v>4.4000000000000004</v>
      </c>
      <c r="E16" s="41">
        <v>52.3</v>
      </c>
      <c r="F16" s="41"/>
      <c r="G16" s="41"/>
      <c r="H16" s="41"/>
      <c r="I16" s="41"/>
    </row>
    <row r="17" spans="1:9">
      <c r="A17" t="s">
        <v>62</v>
      </c>
      <c r="B17" s="41">
        <v>30.9</v>
      </c>
      <c r="C17" s="41">
        <v>5.8</v>
      </c>
      <c r="D17" s="41">
        <v>3.4</v>
      </c>
      <c r="E17" s="41">
        <v>59.9</v>
      </c>
      <c r="F17" s="41"/>
      <c r="G17" s="41"/>
      <c r="H17" s="41"/>
      <c r="I17" s="41"/>
    </row>
    <row r="18" spans="1:9">
      <c r="A18" t="s">
        <v>63</v>
      </c>
      <c r="B18" s="41">
        <v>16.5</v>
      </c>
      <c r="C18" s="41">
        <v>2.2000000000000002</v>
      </c>
      <c r="D18" s="41">
        <v>1.8</v>
      </c>
      <c r="E18" s="41">
        <v>79.5</v>
      </c>
      <c r="F18" s="41"/>
      <c r="G18" s="41"/>
      <c r="H18" s="41"/>
      <c r="I18" s="41"/>
    </row>
    <row r="19" spans="1:9">
      <c r="A19" t="s">
        <v>64</v>
      </c>
      <c r="B19" s="91">
        <v>43.2</v>
      </c>
      <c r="C19" s="91">
        <v>4.8</v>
      </c>
      <c r="D19" s="91">
        <v>8.1999999999999993</v>
      </c>
      <c r="E19" s="91">
        <v>43.8</v>
      </c>
      <c r="F19" s="41"/>
      <c r="G19" s="41"/>
      <c r="H19" s="41"/>
      <c r="I19" s="41"/>
    </row>
    <row r="21" spans="1:9" ht="16.2">
      <c r="A21" t="s">
        <v>279</v>
      </c>
    </row>
    <row r="22" spans="1:9" ht="16.2">
      <c r="A22" t="s">
        <v>281</v>
      </c>
    </row>
    <row r="23" spans="1:9">
      <c r="A23" t="s">
        <v>283</v>
      </c>
    </row>
    <row r="24" spans="1:9">
      <c r="A24" t="s">
        <v>49</v>
      </c>
    </row>
  </sheetData>
  <mergeCells count="1">
    <mergeCell ref="B5:E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597-C7AC-47ED-B19A-1C52FC20044F}">
  <sheetPr>
    <pageSetUpPr fitToPage="1"/>
  </sheetPr>
  <dimension ref="A1:G26"/>
  <sheetViews>
    <sheetView workbookViewId="0"/>
  </sheetViews>
  <sheetFormatPr defaultRowHeight="14.4"/>
  <cols>
    <col min="1" max="1" width="14.77734375" customWidth="1"/>
    <col min="2" max="2" width="15.21875" customWidth="1"/>
    <col min="3" max="3" width="13.77734375" customWidth="1"/>
    <col min="4" max="4" width="18.5546875" customWidth="1"/>
    <col min="5" max="5" width="18.21875" customWidth="1"/>
    <col min="6" max="6" width="25.5546875" customWidth="1"/>
    <col min="7" max="7" width="20.77734375" customWidth="1"/>
    <col min="11" max="11" width="11" bestFit="1" customWidth="1"/>
  </cols>
  <sheetData>
    <row r="1" spans="1:7">
      <c r="A1" s="1" t="s">
        <v>8</v>
      </c>
    </row>
    <row r="2" spans="1:7">
      <c r="A2" s="1" t="s">
        <v>113</v>
      </c>
    </row>
    <row r="3" spans="1:7" ht="16.2">
      <c r="A3" t="s">
        <v>284</v>
      </c>
    </row>
    <row r="4" spans="1:7">
      <c r="A4" s="45"/>
    </row>
    <row r="5" spans="1:7" ht="16.2">
      <c r="B5" s="123" t="s">
        <v>66</v>
      </c>
      <c r="C5" s="124"/>
      <c r="D5" s="125" t="s">
        <v>114</v>
      </c>
      <c r="E5" s="124"/>
      <c r="F5" s="40" t="s">
        <v>68</v>
      </c>
      <c r="G5" s="126" t="s">
        <v>115</v>
      </c>
    </row>
    <row r="6" spans="1:7" ht="16.2">
      <c r="B6" s="40" t="s">
        <v>70</v>
      </c>
      <c r="C6" s="50" t="s">
        <v>71</v>
      </c>
      <c r="D6" s="83" t="s">
        <v>70</v>
      </c>
      <c r="E6" s="50" t="s">
        <v>71</v>
      </c>
      <c r="F6" s="40" t="s">
        <v>72</v>
      </c>
      <c r="G6" s="126"/>
    </row>
    <row r="7" spans="1:7" ht="16.2">
      <c r="A7" s="1" t="s">
        <v>53</v>
      </c>
      <c r="B7" s="52" t="s">
        <v>73</v>
      </c>
      <c r="C7" s="53" t="s">
        <v>74</v>
      </c>
      <c r="D7" s="54" t="s">
        <v>73</v>
      </c>
      <c r="E7" s="53" t="s">
        <v>74</v>
      </c>
      <c r="F7" s="40" t="s">
        <v>116</v>
      </c>
      <c r="G7" s="126"/>
    </row>
    <row r="8" spans="1:7">
      <c r="A8" t="s">
        <v>76</v>
      </c>
      <c r="B8" s="41">
        <v>61.499000000000002</v>
      </c>
      <c r="C8" s="96">
        <v>0.01</v>
      </c>
      <c r="D8" s="41">
        <v>16.8</v>
      </c>
      <c r="E8" s="55">
        <v>5.2999999999999999E-2</v>
      </c>
      <c r="F8" s="49">
        <v>0.27300000000000002</v>
      </c>
      <c r="G8" s="103">
        <v>0.97599999999999998</v>
      </c>
    </row>
    <row r="9" spans="1:7">
      <c r="A9" s="57" t="s">
        <v>77</v>
      </c>
      <c r="B9" s="41">
        <v>217.92099999999999</v>
      </c>
      <c r="C9" s="97">
        <v>3.3</v>
      </c>
      <c r="D9" s="41">
        <v>33.299999999999997</v>
      </c>
      <c r="E9" s="104">
        <v>10.4</v>
      </c>
      <c r="F9" s="43">
        <v>15.3</v>
      </c>
      <c r="G9" s="43">
        <v>89.7</v>
      </c>
    </row>
    <row r="10" spans="1:7">
      <c r="A10" s="57" t="s">
        <v>54</v>
      </c>
      <c r="B10" s="41">
        <v>382.755</v>
      </c>
      <c r="C10" s="97">
        <v>5.8</v>
      </c>
      <c r="D10" s="41">
        <v>37.5</v>
      </c>
      <c r="E10" s="104">
        <v>11.8</v>
      </c>
      <c r="F10" s="43">
        <v>9.8000000000000007</v>
      </c>
      <c r="G10" s="43">
        <v>78.599999999999994</v>
      </c>
    </row>
    <row r="11" spans="1:7">
      <c r="A11" s="57" t="s">
        <v>55</v>
      </c>
      <c r="B11" s="41">
        <v>467.27600000000001</v>
      </c>
      <c r="C11" s="97">
        <v>7.1</v>
      </c>
      <c r="D11" s="41">
        <v>33.4</v>
      </c>
      <c r="E11" s="104">
        <v>10.5</v>
      </c>
      <c r="F11" s="43">
        <v>7.1</v>
      </c>
      <c r="G11" s="43">
        <v>70.7</v>
      </c>
    </row>
    <row r="12" spans="1:7">
      <c r="A12" s="57" t="s">
        <v>56</v>
      </c>
      <c r="B12" s="41">
        <v>515.16399999999999</v>
      </c>
      <c r="C12" s="97">
        <v>7.9</v>
      </c>
      <c r="D12" s="41">
        <v>29.5</v>
      </c>
      <c r="E12" s="104">
        <v>9.1999999999999993</v>
      </c>
      <c r="F12" s="43">
        <v>5.7</v>
      </c>
      <c r="G12" s="43">
        <v>67.3</v>
      </c>
    </row>
    <row r="13" spans="1:7">
      <c r="A13" s="57" t="s">
        <v>57</v>
      </c>
      <c r="B13" s="41">
        <v>521.28700000000003</v>
      </c>
      <c r="C13" s="97">
        <v>7.9</v>
      </c>
      <c r="D13" s="41">
        <v>25.4</v>
      </c>
      <c r="E13" s="104">
        <v>8</v>
      </c>
      <c r="F13" s="43">
        <v>4.9000000000000004</v>
      </c>
      <c r="G13" s="43">
        <v>63.5</v>
      </c>
    </row>
    <row r="14" spans="1:7">
      <c r="A14" s="57" t="s">
        <v>58</v>
      </c>
      <c r="B14" s="41">
        <v>611.72699999999998</v>
      </c>
      <c r="C14" s="97">
        <v>9.3000000000000007</v>
      </c>
      <c r="D14" s="41">
        <v>27</v>
      </c>
      <c r="E14" s="104">
        <v>8.5</v>
      </c>
      <c r="F14" s="43">
        <v>4.4000000000000004</v>
      </c>
      <c r="G14" s="43">
        <v>60.1</v>
      </c>
    </row>
    <row r="15" spans="1:7">
      <c r="A15" s="57" t="s">
        <v>59</v>
      </c>
      <c r="B15" s="41">
        <v>692.21799999999996</v>
      </c>
      <c r="C15" s="97">
        <v>10.5</v>
      </c>
      <c r="D15" s="41">
        <v>28.1</v>
      </c>
      <c r="E15" s="104">
        <v>8.8000000000000007</v>
      </c>
      <c r="F15" s="43">
        <v>4.0999999999999996</v>
      </c>
      <c r="G15" s="43">
        <v>55.6</v>
      </c>
    </row>
    <row r="16" spans="1:7">
      <c r="A16" s="57" t="s">
        <v>60</v>
      </c>
      <c r="B16" s="41">
        <v>801.529</v>
      </c>
      <c r="C16" s="97">
        <v>12.2</v>
      </c>
      <c r="D16" s="41">
        <v>35.6</v>
      </c>
      <c r="E16" s="104">
        <v>11.2</v>
      </c>
      <c r="F16" s="43">
        <v>4.4000000000000004</v>
      </c>
      <c r="G16" s="43">
        <v>50.8</v>
      </c>
    </row>
    <row r="17" spans="1:7">
      <c r="A17" s="57" t="s">
        <v>61</v>
      </c>
      <c r="B17" s="41">
        <v>771.20299999999997</v>
      </c>
      <c r="C17" s="97">
        <v>11.7</v>
      </c>
      <c r="D17" s="41">
        <v>30.3</v>
      </c>
      <c r="E17" s="104">
        <v>9.5</v>
      </c>
      <c r="F17" s="43">
        <v>3.9</v>
      </c>
      <c r="G17" s="43">
        <v>44.6</v>
      </c>
    </row>
    <row r="18" spans="1:7">
      <c r="A18" s="57" t="s">
        <v>62</v>
      </c>
      <c r="B18" s="41">
        <v>620.69399999999996</v>
      </c>
      <c r="C18" s="97">
        <v>9.5</v>
      </c>
      <c r="D18" s="41">
        <v>14</v>
      </c>
      <c r="E18" s="104">
        <v>4.4000000000000004</v>
      </c>
      <c r="F18" s="43">
        <v>2.2999999999999998</v>
      </c>
      <c r="G18" s="43">
        <v>39.1</v>
      </c>
    </row>
    <row r="19" spans="1:7">
      <c r="A19" s="57" t="s">
        <v>63</v>
      </c>
      <c r="B19" s="41">
        <v>908.93899999999996</v>
      </c>
      <c r="C19" s="97">
        <v>13.8</v>
      </c>
      <c r="D19" s="41">
        <v>7.8</v>
      </c>
      <c r="E19" s="104">
        <v>2.4</v>
      </c>
      <c r="F19" s="43">
        <v>0.9</v>
      </c>
      <c r="G19" s="43">
        <v>32.200000000000003</v>
      </c>
    </row>
    <row r="20" spans="1:7">
      <c r="A20" s="57" t="s">
        <v>64</v>
      </c>
      <c r="B20" s="74">
        <v>6572.2120000000004</v>
      </c>
      <c r="C20" s="60">
        <v>100</v>
      </c>
      <c r="D20" s="43">
        <v>318.7</v>
      </c>
      <c r="E20" s="58">
        <v>100</v>
      </c>
      <c r="F20" s="41">
        <v>4.8</v>
      </c>
      <c r="G20" s="91">
        <v>64.900000000000006</v>
      </c>
    </row>
    <row r="21" spans="1:7">
      <c r="A21" s="57"/>
      <c r="B21" s="74"/>
      <c r="C21" s="61"/>
      <c r="D21" s="74"/>
      <c r="E21" s="61"/>
      <c r="F21" s="41"/>
    </row>
    <row r="22" spans="1:7" ht="16.2">
      <c r="A22" s="62" t="s">
        <v>285</v>
      </c>
    </row>
    <row r="23" spans="1:7" ht="16.2">
      <c r="A23" t="s">
        <v>248</v>
      </c>
    </row>
    <row r="24" spans="1:7" ht="16.2">
      <c r="A24" s="62" t="s">
        <v>83</v>
      </c>
    </row>
    <row r="25" spans="1:7">
      <c r="A25" s="62" t="s">
        <v>117</v>
      </c>
    </row>
    <row r="26" spans="1:7">
      <c r="A26" t="s">
        <v>49</v>
      </c>
    </row>
  </sheetData>
  <mergeCells count="3">
    <mergeCell ref="B5:C5"/>
    <mergeCell ref="D5:E5"/>
    <mergeCell ref="G5:G7"/>
  </mergeCells>
  <pageMargins left="0.7" right="0.7" top="0.75" bottom="0.75" header="0.3" footer="0.3"/>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1260F-9BCB-4FB5-88C2-9E3EBB9846D4}"/>
</file>

<file path=customXml/itemProps2.xml><?xml version="1.0" encoding="utf-8"?>
<ds:datastoreItem xmlns:ds="http://schemas.openxmlformats.org/officeDocument/2006/customXml" ds:itemID="{2AB34DF4-CE4A-4ACB-B520-E17B57E94474}">
  <ds:schemaRefs>
    <ds:schemaRef ds:uri="c2917fca-1550-4b37-a9e7-82a98ff559b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97748A6-B79D-4335-8D36-0A1DCF404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List of figures</vt:lpstr>
      <vt:lpstr>Figure A.1</vt:lpstr>
      <vt:lpstr>Figure A.2</vt:lpstr>
      <vt:lpstr>Figure A.3</vt:lpstr>
      <vt:lpstr>Figure A.4</vt:lpstr>
      <vt:lpstr>Figure A.5</vt:lpstr>
      <vt:lpstr>Figure A.6</vt:lpstr>
      <vt:lpstr>Figure A.7</vt:lpstr>
      <vt:lpstr>Figure A.8</vt:lpstr>
      <vt:lpstr>Figure A.9</vt:lpstr>
      <vt:lpstr>Figure A.10</vt:lpstr>
      <vt:lpstr>Figure A.11</vt:lpstr>
      <vt:lpstr>Figure A.12</vt:lpstr>
      <vt:lpstr>Figure A.13</vt:lpstr>
      <vt:lpstr>Figure A.14</vt:lpstr>
      <vt:lpstr>Figure A.15</vt:lpstr>
      <vt:lpstr>Figure A.16</vt:lpstr>
      <vt:lpstr>Figure A.17</vt:lpstr>
      <vt:lpstr>Figure A.18</vt:lpstr>
      <vt:lpstr>Figure A.19</vt:lpstr>
      <vt:lpstr>Figure A.20</vt:lpstr>
      <vt:lpstr>Figure A.21</vt:lpstr>
      <vt:lpstr>Figure A.22</vt:lpstr>
      <vt:lpstr>Figure A.23</vt:lpstr>
      <vt:lpstr>Figure A.24</vt:lpstr>
      <vt:lpstr>Figure A.25</vt:lpstr>
      <vt:lpstr>Figure A.26</vt:lpstr>
      <vt:lpstr>'Figure A.1'!Print_Area</vt:lpstr>
      <vt:lpstr>'Figure A.10'!Print_Area</vt:lpstr>
      <vt:lpstr>'Figure A.11'!Print_Area</vt:lpstr>
      <vt:lpstr>'Figure A.12'!Print_Area</vt:lpstr>
      <vt:lpstr>'Figure A.13'!Print_Area</vt:lpstr>
      <vt:lpstr>'Figure A.14'!Print_Area</vt:lpstr>
      <vt:lpstr>'Figure A.15'!Print_Area</vt:lpstr>
      <vt:lpstr>'Figure A.16'!Print_Area</vt:lpstr>
      <vt:lpstr>'Figure A.17'!Print_Area</vt:lpstr>
      <vt:lpstr>'Figure A.18'!Print_Area</vt:lpstr>
      <vt:lpstr>'Figure A.19'!Print_Area</vt:lpstr>
      <vt:lpstr>'Figure A.2'!Print_Area</vt:lpstr>
      <vt:lpstr>'Figure A.20'!Print_Area</vt:lpstr>
      <vt:lpstr>'Figure A.21'!Print_Area</vt:lpstr>
      <vt:lpstr>'Figure A.22'!Print_Area</vt:lpstr>
      <vt:lpstr>'Figure A.23'!Print_Area</vt:lpstr>
      <vt:lpstr>'Figure A.24'!Print_Area</vt:lpstr>
      <vt:lpstr>'Figure A.25'!Print_Area</vt:lpstr>
      <vt:lpstr>'Figure A.26'!Print_Area</vt:lpstr>
      <vt:lpstr>'Figure A.3'!Print_Area</vt:lpstr>
      <vt:lpstr>'Figure A.4'!Print_Area</vt:lpstr>
      <vt:lpstr>'Figure A.5'!Print_Area</vt:lpstr>
      <vt:lpstr>'Figure A.6'!Print_Area</vt:lpstr>
      <vt:lpstr>'Figure A.7'!Print_Area</vt:lpstr>
      <vt:lpstr>'Figure A.8'!Print_Area</vt:lpstr>
      <vt:lpstr>'Figure A.9'!Print_Area</vt:lpstr>
      <vt:lpstr>'List of figures'!Print_Area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Schrass, Dan</dc:creator>
  <cp:keywords/>
  <dc:description/>
  <cp:lastModifiedBy>Dan Schrass</cp:lastModifiedBy>
  <cp:revision/>
  <cp:lastPrinted>2025-12-03T20:00:39Z</cp:lastPrinted>
  <dcterms:created xsi:type="dcterms:W3CDTF">2015-06-05T18:17:20Z</dcterms:created>
  <dcterms:modified xsi:type="dcterms:W3CDTF">2026-03-30T19:11:12Z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